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AG16" i="1" l="1"/>
  <c r="AF16" i="1"/>
  <c r="AE16" i="1"/>
  <c r="Y16" i="1"/>
  <c r="X16" i="1"/>
  <c r="W16" i="1"/>
  <c r="Q16" i="1"/>
  <c r="P16" i="1"/>
  <c r="O16" i="1"/>
  <c r="I16" i="1"/>
  <c r="H16" i="1"/>
  <c r="G16" i="1"/>
  <c r="G9" i="1"/>
  <c r="F9" i="1"/>
  <c r="E9" i="1"/>
  <c r="D9" i="1"/>
  <c r="AJ4" i="1"/>
  <c r="AJ16" i="1" s="1"/>
  <c r="AI4" i="1"/>
  <c r="AI16" i="1" s="1"/>
  <c r="AH4" i="1"/>
  <c r="AH16" i="1" s="1"/>
  <c r="AG4" i="1"/>
  <c r="AF4" i="1"/>
  <c r="AE4" i="1"/>
  <c r="AD4" i="1"/>
  <c r="AD16" i="1" s="1"/>
  <c r="AC4" i="1"/>
  <c r="AC16" i="1" s="1"/>
  <c r="AB4" i="1"/>
  <c r="AB16" i="1" s="1"/>
  <c r="AA4" i="1"/>
  <c r="AA16" i="1" s="1"/>
  <c r="Z4" i="1"/>
  <c r="Z16" i="1" s="1"/>
  <c r="Y4" i="1"/>
  <c r="X4" i="1"/>
  <c r="W4" i="1"/>
  <c r="V4" i="1"/>
  <c r="V16" i="1" s="1"/>
  <c r="U4" i="1"/>
  <c r="U16" i="1" s="1"/>
  <c r="T4" i="1"/>
  <c r="T16" i="1" s="1"/>
  <c r="S4" i="1"/>
  <c r="S16" i="1" s="1"/>
  <c r="R4" i="1"/>
  <c r="R16" i="1" s="1"/>
  <c r="Q4" i="1"/>
  <c r="P4" i="1"/>
  <c r="O4" i="1"/>
  <c r="N4" i="1"/>
  <c r="N16" i="1" s="1"/>
  <c r="M4" i="1"/>
  <c r="M16" i="1" s="1"/>
  <c r="L4" i="1"/>
  <c r="L16" i="1" s="1"/>
  <c r="K4" i="1"/>
  <c r="K16" i="1" s="1"/>
  <c r="J4" i="1"/>
  <c r="J16" i="1" s="1"/>
  <c r="I4" i="1"/>
  <c r="H4" i="1"/>
  <c r="G4" i="1"/>
  <c r="F4" i="1"/>
  <c r="F16" i="1" s="1"/>
  <c r="E4" i="1"/>
  <c r="E16" i="1" s="1"/>
  <c r="D4" i="1"/>
  <c r="D16" i="1" s="1"/>
</calcChain>
</file>

<file path=xl/sharedStrings.xml><?xml version="1.0" encoding="utf-8"?>
<sst xmlns="http://schemas.openxmlformats.org/spreadsheetml/2006/main" count="62" uniqueCount="35">
  <si>
    <t>საქართველოს naerTi ბიუჯეტის gadasaxadebis kvartaluri მონაცემები</t>
  </si>
  <si>
    <t>saqarTvelos naerTi  biujetis kvartaluri monacemebi</t>
  </si>
  <si>
    <t>მლნ. ლარი</t>
  </si>
  <si>
    <t>kodi</t>
  </si>
  <si>
    <t>2006 წელი</t>
  </si>
  <si>
    <t>2007 weli</t>
  </si>
  <si>
    <t>2008 weli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</si>
  <si>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</si>
  <si>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</si>
  <si>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</si>
  <si>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</si>
  <si>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</si>
  <si>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</si>
  <si>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r>
      <rPr>
        <sz val="11"/>
        <color theme="1"/>
        <rFont val="Arial Black"/>
        <family val="2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LitNusx"/>
        <family val="2"/>
      </rPr>
      <t>kv</t>
    </r>
  </si>
  <si>
    <r>
      <rPr>
        <sz val="11"/>
        <color theme="1"/>
        <rFont val="Arial Black"/>
        <family val="2"/>
      </rPr>
      <t>ll</t>
    </r>
    <r>
      <rPr>
        <sz val="11"/>
        <color theme="1"/>
        <rFont val="LitNusx"/>
        <family val="2"/>
      </rPr>
      <t>kv</t>
    </r>
  </si>
  <si>
    <r>
      <t xml:space="preserve"> </t>
    </r>
    <r>
      <rPr>
        <sz val="11"/>
        <color theme="1"/>
        <rFont val="Arial Black"/>
        <family val="2"/>
      </rPr>
      <t>lll</t>
    </r>
    <r>
      <rPr>
        <sz val="11"/>
        <color theme="1"/>
        <rFont val="LitNusx"/>
        <family val="2"/>
      </rPr>
      <t>kv</t>
    </r>
  </si>
  <si>
    <r>
      <t xml:space="preserve"> </t>
    </r>
    <r>
      <rPr>
        <sz val="11"/>
        <color theme="1"/>
        <rFont val="Arial Black"/>
        <family val="2"/>
      </rPr>
      <t>lV</t>
    </r>
    <r>
      <rPr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</si>
  <si>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>l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</si>
  <si>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>ll</t>
    </r>
    <r>
      <rPr>
        <b/>
        <sz val="11"/>
        <color theme="1"/>
        <rFont val="LitNusx"/>
        <family val="2"/>
      </rPr>
      <t>kv</t>
    </r>
  </si>
  <si>
    <r>
      <t xml:space="preserve"> </t>
    </r>
    <r>
      <rPr>
        <b/>
        <sz val="11"/>
        <color theme="1"/>
        <rFont val="Arial Black"/>
        <family val="2"/>
      </rPr>
      <t>lll</t>
    </r>
    <r>
      <rPr>
        <b/>
        <sz val="11"/>
        <color theme="1"/>
        <rFont val="LitNusx"/>
        <family val="2"/>
      </rPr>
      <t>kv</t>
    </r>
  </si>
  <si>
    <r>
      <t xml:space="preserve"> </t>
    </r>
    <r>
      <rPr>
        <b/>
        <sz val="11"/>
        <color theme="1"/>
        <rFont val="Arial Black"/>
        <family val="2"/>
      </rPr>
      <t>lV</t>
    </r>
    <r>
      <rPr>
        <b/>
        <sz val="11"/>
        <color theme="1"/>
        <rFont val="LitNusx"/>
        <family val="2"/>
      </rPr>
      <t>kv</t>
    </r>
  </si>
  <si>
    <r>
      <t xml:space="preserve">l </t>
    </r>
    <r>
      <rPr>
        <b/>
        <sz val="11"/>
        <color theme="1"/>
        <rFont val="LitNusx"/>
        <family val="2"/>
      </rPr>
      <t>kv</t>
    </r>
  </si>
  <si>
    <r>
      <t xml:space="preserve"> lll</t>
    </r>
    <r>
      <rPr>
        <b/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</si>
  <si>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 xml:space="preserve"> lV</t>
    </r>
    <r>
      <rPr>
        <b/>
        <sz val="11"/>
        <color theme="1"/>
        <rFont val="LitNusx"/>
        <family val="2"/>
      </rPr>
      <t>kv</t>
    </r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</si>
  <si>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</si>
  <si>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</si>
  <si>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</si>
  <si>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</si>
  <si>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</si>
  <si>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</si>
  <si>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</si>
  <si>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qonebis gadasaxadi</t>
  </si>
  <si>
    <t>sxva araklasificirebuli gadasaxadebi</t>
  </si>
  <si>
    <t xml:space="preserve">   სოციალური შენატანები</t>
  </si>
  <si>
    <t>sul  gadasaxadebi da socialuri Senatanebi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</si>
</sst>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itNusx"/>
      <family val="2"/>
    </font>
    <font>
      <b/>
      <sz val="16"/>
      <color theme="1"/>
      <name val="LitNusx"/>
      <family val="2"/>
    </font>
    <font>
      <sz val="11"/>
      <color theme="1"/>
      <name val="GEO-LitNusx"/>
      <family val="2"/>
    </font>
    <font>
      <b/>
      <sz val="11"/>
      <color theme="1"/>
      <name val="LitNusx"/>
      <family val="2"/>
    </font>
    <font>
      <sz val="11"/>
      <color theme="1"/>
      <name val="Arial Black"/>
      <family val="2"/>
    </font>
    <font>
      <sz val="11"/>
      <color theme="1"/>
      <name val="LitNusx"/>
      <family val="2"/>
    </font>
    <font>
      <b/>
      <sz val="11"/>
      <color theme="1"/>
      <name val="Arial Black"/>
      <family val="2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Font="1" applyBorder="1"/>
    <xf numFmtId="164" fontId="0" fillId="0" borderId="1" xfId="0" applyNumberFormat="1" applyFont="1" applyBorder="1"/>
    <xf numFmtId="164" fontId="0" fillId="0" borderId="1" xfId="0" applyNumberFormat="1" applyFont="1" applyBorder="1" applyAlignment="1">
      <alignment horizontal="right"/>
    </xf>
    <xf numFmtId="0" fontId="10" fillId="0" borderId="0" xfId="0" applyFont="1" applyAlignment="1">
      <alignment wrapText="1"/>
    </xf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9" fillId="0" borderId="0" xfId="0" applyFont="1" applyAlignment="1">
      <alignment wrapText="1"/>
    </xf>
    <xf numFmtId="0" fontId="7" fillId="0" borderId="0" xfId="0" applyFont="1" applyBorder="1" applyAlignment="1">
      <alignment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36"/>
  <sheetViews>
    <sheetView tabSelected="1" zoomScale="90" zoomScaleNormal="90" workbookViewId="0">
      <pane xSplit="2" topLeftCell="AE1" activePane="topRight" state="frozen"/>
      <selection pane="topRight" activeCell="AJ6" sqref="AJ6:AJ12"/>
    </sheetView>
  </sheetViews>
  <sheetFormatPr defaultRowHeight="15" x14ac:dyDescent="0.25"/>
  <cols>
    <col min="2" max="2" width="50" customWidth="1"/>
    <col min="4" max="4" width="11" customWidth="1"/>
    <col min="5" max="5" width="10" customWidth="1"/>
    <col min="6" max="6" width="11" customWidth="1"/>
    <col min="7" max="7" width="10.85546875" customWidth="1"/>
    <col min="8" max="8" width="11.5703125" customWidth="1"/>
    <col min="9" max="9" width="10.5703125" customWidth="1"/>
    <col min="10" max="10" width="11.7109375" customWidth="1"/>
    <col min="11" max="11" width="10.28515625" customWidth="1"/>
    <col min="12" max="12" width="10.5703125" customWidth="1"/>
    <col min="13" max="13" width="11.5703125" customWidth="1"/>
    <col min="14" max="14" width="11.140625" customWidth="1"/>
    <col min="15" max="16" width="11.42578125" customWidth="1"/>
    <col min="17" max="17" width="10.5703125" customWidth="1"/>
    <col min="18" max="18" width="11" customWidth="1"/>
    <col min="19" max="19" width="10.85546875" customWidth="1"/>
    <col min="20" max="20" width="10.42578125" customWidth="1"/>
    <col min="21" max="21" width="10.140625" customWidth="1"/>
    <col min="22" max="22" width="10.5703125" customWidth="1"/>
    <col min="23" max="25" width="10.42578125" customWidth="1"/>
    <col min="26" max="26" width="10.28515625" customWidth="1"/>
    <col min="27" max="28" width="10.5703125" customWidth="1"/>
    <col min="29" max="29" width="10.140625" customWidth="1"/>
    <col min="30" max="30" width="10.42578125" customWidth="1"/>
    <col min="31" max="31" width="10.28515625" customWidth="1"/>
    <col min="32" max="32" width="11.140625" customWidth="1"/>
    <col min="33" max="34" width="11" customWidth="1"/>
    <col min="35" max="35" width="10.140625" customWidth="1"/>
    <col min="36" max="36" width="10.85546875" customWidth="1"/>
    <col min="37" max="37" width="10.42578125" customWidth="1"/>
    <col min="38" max="38" width="10.140625" customWidth="1"/>
    <col min="39" max="39" width="11" customWidth="1"/>
    <col min="42" max="42" width="9.7109375" customWidth="1"/>
  </cols>
  <sheetData>
    <row r="1" spans="2:75" ht="64.5" customHeight="1" x14ac:dyDescent="0.35">
      <c r="B1" s="1" t="s">
        <v>0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AN1" s="3"/>
      <c r="AO1" s="3"/>
      <c r="AP1" s="3"/>
      <c r="AZ1" s="4"/>
    </row>
    <row r="2" spans="2:75" x14ac:dyDescent="0.25">
      <c r="B2" t="s">
        <v>2</v>
      </c>
      <c r="C2" s="5" t="s">
        <v>3</v>
      </c>
      <c r="D2" s="6" t="s">
        <v>4</v>
      </c>
      <c r="E2" s="6"/>
      <c r="F2" s="6"/>
      <c r="G2" s="6"/>
      <c r="H2" s="7" t="s">
        <v>5</v>
      </c>
      <c r="I2" s="8"/>
      <c r="J2" s="8"/>
      <c r="K2" s="8"/>
      <c r="L2" s="7" t="s">
        <v>6</v>
      </c>
      <c r="M2" s="8"/>
      <c r="N2" s="8"/>
      <c r="O2" s="8"/>
      <c r="P2" s="9" t="s">
        <v>7</v>
      </c>
      <c r="Q2" s="10"/>
      <c r="R2" s="10"/>
      <c r="S2" s="10"/>
      <c r="T2" s="9" t="s">
        <v>8</v>
      </c>
      <c r="U2" s="10"/>
      <c r="V2" s="10"/>
      <c r="W2" s="11"/>
      <c r="X2" s="9" t="s">
        <v>9</v>
      </c>
      <c r="Y2" s="10"/>
      <c r="Z2" s="10"/>
      <c r="AA2" s="11"/>
      <c r="AB2" s="10" t="s">
        <v>10</v>
      </c>
      <c r="AC2" s="10"/>
      <c r="AD2" s="10"/>
      <c r="AE2" s="10"/>
      <c r="AF2" s="9" t="s">
        <v>11</v>
      </c>
      <c r="AG2" s="10"/>
      <c r="AH2" s="10"/>
      <c r="AI2" s="10"/>
      <c r="AJ2" s="9" t="s">
        <v>12</v>
      </c>
      <c r="AK2" s="10"/>
      <c r="AL2" s="10"/>
      <c r="AM2" s="10"/>
      <c r="AN2" s="3"/>
      <c r="AO2" s="3"/>
      <c r="AP2" s="3"/>
      <c r="AZ2" s="4" t="s">
        <v>8</v>
      </c>
      <c r="BL2" t="s">
        <v>9</v>
      </c>
    </row>
    <row r="3" spans="2:75" ht="20.25" customHeight="1" x14ac:dyDescent="0.4">
      <c r="D3" s="12" t="s">
        <v>13</v>
      </c>
      <c r="E3" s="13" t="s">
        <v>14</v>
      </c>
      <c r="F3" s="13" t="s">
        <v>15</v>
      </c>
      <c r="G3" s="13" t="s">
        <v>16</v>
      </c>
      <c r="H3" s="14" t="s">
        <v>13</v>
      </c>
      <c r="I3" s="15" t="s">
        <v>14</v>
      </c>
      <c r="J3" s="15" t="s">
        <v>15</v>
      </c>
      <c r="K3" s="15" t="s">
        <v>16</v>
      </c>
      <c r="L3" s="14" t="s">
        <v>13</v>
      </c>
      <c r="M3" s="15" t="s">
        <v>14</v>
      </c>
      <c r="N3" s="15" t="s">
        <v>15</v>
      </c>
      <c r="O3" s="15" t="s">
        <v>16</v>
      </c>
      <c r="P3" s="16" t="s">
        <v>17</v>
      </c>
      <c r="Q3" s="17" t="s">
        <v>18</v>
      </c>
      <c r="R3" s="17" t="s">
        <v>19</v>
      </c>
      <c r="S3" s="17" t="s">
        <v>20</v>
      </c>
      <c r="T3" s="16" t="s">
        <v>17</v>
      </c>
      <c r="U3" s="17" t="s">
        <v>18</v>
      </c>
      <c r="V3" s="17" t="s">
        <v>19</v>
      </c>
      <c r="W3" s="18" t="s">
        <v>20</v>
      </c>
      <c r="X3" s="16" t="s">
        <v>21</v>
      </c>
      <c r="Y3" s="17" t="s">
        <v>18</v>
      </c>
      <c r="Z3" s="19" t="s">
        <v>22</v>
      </c>
      <c r="AA3" s="18" t="s">
        <v>23</v>
      </c>
      <c r="AB3" s="19" t="s">
        <v>21</v>
      </c>
      <c r="AC3" s="17" t="s">
        <v>18</v>
      </c>
      <c r="AD3" s="19" t="s">
        <v>22</v>
      </c>
      <c r="AE3" s="17" t="s">
        <v>23</v>
      </c>
      <c r="AF3" s="16" t="s">
        <v>21</v>
      </c>
      <c r="AG3" s="17" t="s">
        <v>18</v>
      </c>
      <c r="AH3" s="19" t="s">
        <v>22</v>
      </c>
      <c r="AI3" s="17" t="s">
        <v>23</v>
      </c>
      <c r="AJ3" s="16" t="s">
        <v>21</v>
      </c>
      <c r="AK3" s="17" t="s">
        <v>18</v>
      </c>
      <c r="AL3" s="19" t="s">
        <v>22</v>
      </c>
      <c r="AM3" s="17" t="s">
        <v>23</v>
      </c>
      <c r="AN3" s="3"/>
      <c r="AO3" s="3"/>
      <c r="AP3" s="3"/>
      <c r="AZ3" s="4"/>
      <c r="BW3" t="s">
        <v>24</v>
      </c>
    </row>
    <row r="4" spans="2:75" s="27" customFormat="1" ht="18.75" x14ac:dyDescent="0.3">
      <c r="B4" s="20" t="s">
        <v>25</v>
      </c>
      <c r="C4" s="21">
        <v>11</v>
      </c>
      <c r="D4" s="22">
        <f t="shared" ref="D4:K4" si="0">SUM(D6:D12)</f>
        <v>513.00199999999995</v>
      </c>
      <c r="E4" s="22">
        <f t="shared" si="0"/>
        <v>665.95900000000006</v>
      </c>
      <c r="F4" s="22">
        <f t="shared" si="0"/>
        <v>724.19999999999993</v>
      </c>
      <c r="G4" s="22">
        <f t="shared" si="0"/>
        <v>743.39</v>
      </c>
      <c r="H4" s="23">
        <f t="shared" si="0"/>
        <v>807.78200000000004</v>
      </c>
      <c r="I4" s="24">
        <f t="shared" si="0"/>
        <v>881.76</v>
      </c>
      <c r="J4" s="24">
        <f t="shared" si="0"/>
        <v>984.77500000000009</v>
      </c>
      <c r="K4" s="24">
        <f t="shared" si="0"/>
        <v>994.64100000000008</v>
      </c>
      <c r="L4" s="23">
        <f t="shared" ref="L4:AJ4" si="1">SUM(L6:L14)</f>
        <v>1122.5730000000001</v>
      </c>
      <c r="M4" s="24">
        <f t="shared" si="1"/>
        <v>1265.3889999999997</v>
      </c>
      <c r="N4" s="24">
        <f t="shared" si="1"/>
        <v>1183.5169999999998</v>
      </c>
      <c r="O4" s="24">
        <f t="shared" si="1"/>
        <v>1181.203</v>
      </c>
      <c r="P4" s="23">
        <f t="shared" si="1"/>
        <v>1139.3969999999999</v>
      </c>
      <c r="Q4" s="24">
        <f t="shared" si="1"/>
        <v>995.88799999999992</v>
      </c>
      <c r="R4" s="24">
        <f t="shared" si="1"/>
        <v>1094.2798999999998</v>
      </c>
      <c r="S4" s="24">
        <f t="shared" si="1"/>
        <v>1159.1604000000002</v>
      </c>
      <c r="T4" s="23">
        <f t="shared" si="1"/>
        <v>1129.4666</v>
      </c>
      <c r="U4" s="24">
        <f t="shared" si="1"/>
        <v>1229.1039000000001</v>
      </c>
      <c r="V4" s="24">
        <f t="shared" si="1"/>
        <v>1228.6289000000002</v>
      </c>
      <c r="W4" s="25">
        <f t="shared" si="1"/>
        <v>1280.2864</v>
      </c>
      <c r="X4" s="23">
        <f t="shared" si="1"/>
        <v>1559.0232000000001</v>
      </c>
      <c r="Y4" s="24">
        <f t="shared" si="1"/>
        <v>1426.5255999999999</v>
      </c>
      <c r="Z4" s="24">
        <f t="shared" si="1"/>
        <v>1480.5542999999996</v>
      </c>
      <c r="AA4" s="25">
        <f t="shared" si="1"/>
        <v>1668.6009000000001</v>
      </c>
      <c r="AB4" s="24">
        <f t="shared" si="1"/>
        <v>1552.0000000000005</v>
      </c>
      <c r="AC4" s="24">
        <f t="shared" si="1"/>
        <v>1602.3</v>
      </c>
      <c r="AD4" s="24">
        <f t="shared" si="1"/>
        <v>1725.9999999999998</v>
      </c>
      <c r="AE4" s="24">
        <f t="shared" si="1"/>
        <v>1790.7</v>
      </c>
      <c r="AF4" s="23">
        <f t="shared" si="1"/>
        <v>1615.6000000000001</v>
      </c>
      <c r="AG4" s="24">
        <f t="shared" si="1"/>
        <v>1564.8</v>
      </c>
      <c r="AH4" s="24">
        <f t="shared" si="1"/>
        <v>1662.6</v>
      </c>
      <c r="AI4" s="24">
        <f t="shared" si="1"/>
        <v>1816.3</v>
      </c>
      <c r="AJ4" s="23">
        <f t="shared" si="1"/>
        <v>1701.0999999999997</v>
      </c>
      <c r="AK4" s="26"/>
      <c r="AL4" s="26"/>
      <c r="AM4" s="26"/>
      <c r="AN4" s="26"/>
      <c r="AO4" s="26"/>
      <c r="AP4" s="26"/>
      <c r="AZ4" s="28"/>
    </row>
    <row r="5" spans="2:75" ht="18.75" x14ac:dyDescent="0.3">
      <c r="B5" s="29"/>
      <c r="C5" s="12"/>
      <c r="D5" s="30"/>
      <c r="E5" s="30"/>
      <c r="F5" s="30"/>
      <c r="G5" s="30"/>
      <c r="H5" s="31"/>
      <c r="I5" s="32"/>
      <c r="J5" s="32"/>
      <c r="K5" s="32"/>
      <c r="L5" s="31"/>
      <c r="M5" s="32"/>
      <c r="N5" s="32"/>
      <c r="O5" s="32"/>
      <c r="P5" s="31"/>
      <c r="Q5" s="32"/>
      <c r="R5" s="32"/>
      <c r="S5" s="32"/>
      <c r="T5" s="31"/>
      <c r="U5" s="32"/>
      <c r="V5" s="32"/>
      <c r="W5" s="33"/>
      <c r="X5" s="31"/>
      <c r="Y5" s="32"/>
      <c r="Z5" s="32"/>
      <c r="AA5" s="34"/>
      <c r="AB5" s="35"/>
      <c r="AF5" s="4"/>
      <c r="AG5" s="24"/>
      <c r="AH5" s="3"/>
      <c r="AI5" s="3"/>
      <c r="AJ5" s="23"/>
      <c r="AK5" s="3"/>
      <c r="AL5" s="3"/>
      <c r="AM5" s="3"/>
      <c r="AN5" s="3"/>
      <c r="AO5" s="3"/>
      <c r="AP5" s="3"/>
      <c r="AZ5" s="4"/>
    </row>
    <row r="6" spans="2:75" ht="18.75" x14ac:dyDescent="0.3">
      <c r="B6" s="29" t="s">
        <v>26</v>
      </c>
      <c r="C6" s="12"/>
      <c r="D6" s="30">
        <v>75.900000000000006</v>
      </c>
      <c r="E6" s="30">
        <v>87.3</v>
      </c>
      <c r="F6" s="30">
        <v>93.1</v>
      </c>
      <c r="G6" s="30">
        <v>129.6</v>
      </c>
      <c r="H6" s="31">
        <v>115.3</v>
      </c>
      <c r="I6" s="32">
        <v>122.7</v>
      </c>
      <c r="J6" s="32">
        <v>131.6</v>
      </c>
      <c r="K6" s="32">
        <v>157.30000000000001</v>
      </c>
      <c r="L6" s="31">
        <v>258.7</v>
      </c>
      <c r="M6" s="32">
        <v>331.8</v>
      </c>
      <c r="N6" s="32">
        <v>331.3</v>
      </c>
      <c r="O6" s="32">
        <v>374.5</v>
      </c>
      <c r="P6" s="31">
        <v>252</v>
      </c>
      <c r="Q6" s="32">
        <v>268.8</v>
      </c>
      <c r="R6" s="32">
        <v>277.7</v>
      </c>
      <c r="S6" s="32">
        <v>320.5</v>
      </c>
      <c r="T6" s="31">
        <v>274.5</v>
      </c>
      <c r="U6" s="32">
        <v>307.8</v>
      </c>
      <c r="V6" s="32">
        <v>304</v>
      </c>
      <c r="W6" s="33">
        <v>315.8</v>
      </c>
      <c r="X6" s="31">
        <v>328.8</v>
      </c>
      <c r="Y6" s="32">
        <v>374</v>
      </c>
      <c r="Z6" s="32">
        <v>373.9</v>
      </c>
      <c r="AA6" s="33">
        <v>474.4</v>
      </c>
      <c r="AB6" s="35">
        <v>377.2</v>
      </c>
      <c r="AC6" s="30">
        <v>423</v>
      </c>
      <c r="AD6">
        <v>454.90000000000003</v>
      </c>
      <c r="AE6" s="30">
        <v>509.70000000000005</v>
      </c>
      <c r="AF6" s="36">
        <v>448.90000000000003</v>
      </c>
      <c r="AG6" s="35">
        <v>452.6</v>
      </c>
      <c r="AH6" s="3">
        <v>453.1</v>
      </c>
      <c r="AI6" s="3">
        <v>579.6</v>
      </c>
      <c r="AJ6" s="37">
        <v>474.7</v>
      </c>
      <c r="AK6" s="3"/>
      <c r="AL6" s="3"/>
      <c r="AM6" s="3"/>
      <c r="AN6" s="3"/>
      <c r="AO6" s="3"/>
      <c r="AP6" s="3"/>
      <c r="AZ6" s="4"/>
    </row>
    <row r="7" spans="2:75" ht="18.75" x14ac:dyDescent="0.3">
      <c r="B7" s="29" t="s">
        <v>27</v>
      </c>
      <c r="C7" s="12"/>
      <c r="D7" s="30">
        <v>69.2</v>
      </c>
      <c r="E7" s="30">
        <v>94.7</v>
      </c>
      <c r="F7" s="30">
        <v>104.9</v>
      </c>
      <c r="G7" s="30">
        <v>72.3</v>
      </c>
      <c r="H7" s="31">
        <v>170.8</v>
      </c>
      <c r="I7" s="32">
        <v>121.2</v>
      </c>
      <c r="J7" s="32">
        <v>163.30000000000001</v>
      </c>
      <c r="K7" s="32">
        <v>99.3</v>
      </c>
      <c r="L7" s="31">
        <v>191.98000000000002</v>
      </c>
      <c r="M7" s="32">
        <v>160.42999999999998</v>
      </c>
      <c r="N7" s="32">
        <v>146.47499999999999</v>
      </c>
      <c r="O7" s="32">
        <v>93.234000000000009</v>
      </c>
      <c r="P7" s="31">
        <v>171.1</v>
      </c>
      <c r="Q7" s="32">
        <v>112</v>
      </c>
      <c r="R7" s="32">
        <v>145.74040000000002</v>
      </c>
      <c r="S7" s="32">
        <v>88.825299999999999</v>
      </c>
      <c r="T7" s="31">
        <v>187.9</v>
      </c>
      <c r="U7" s="32">
        <v>104.6</v>
      </c>
      <c r="V7" s="32">
        <v>129.78609999999998</v>
      </c>
      <c r="W7" s="33">
        <v>153.6</v>
      </c>
      <c r="X7" s="31">
        <v>349.08489999999995</v>
      </c>
      <c r="Y7" s="32">
        <v>147.80000000000001</v>
      </c>
      <c r="Z7" s="32">
        <v>197.46489999999994</v>
      </c>
      <c r="AA7" s="33">
        <v>137.97010000000009</v>
      </c>
      <c r="AB7" s="35">
        <v>280.3</v>
      </c>
      <c r="AC7" s="30">
        <v>204.29999999999998</v>
      </c>
      <c r="AD7">
        <v>225.10000000000002</v>
      </c>
      <c r="AE7" s="30">
        <v>141.19999999999999</v>
      </c>
      <c r="AF7" s="36">
        <v>266</v>
      </c>
      <c r="AG7" s="35">
        <v>163.1</v>
      </c>
      <c r="AH7" s="3">
        <v>213.3</v>
      </c>
      <c r="AI7" s="3">
        <v>164.1</v>
      </c>
      <c r="AJ7" s="37">
        <v>252.2</v>
      </c>
      <c r="AK7" s="3"/>
      <c r="AL7" s="3"/>
      <c r="AM7" s="3"/>
      <c r="AN7" s="3"/>
      <c r="AO7" s="3"/>
      <c r="AP7" s="3"/>
      <c r="AZ7" s="4"/>
    </row>
    <row r="8" spans="2:75" ht="18.75" x14ac:dyDescent="0.3">
      <c r="B8" s="38" t="s">
        <v>28</v>
      </c>
      <c r="C8" s="12"/>
      <c r="D8" s="30">
        <v>254.36399999999998</v>
      </c>
      <c r="E8" s="30">
        <v>318.39999999999998</v>
      </c>
      <c r="F8" s="30">
        <v>362.1</v>
      </c>
      <c r="G8" s="30">
        <v>397.8</v>
      </c>
      <c r="H8" s="31">
        <v>394.214</v>
      </c>
      <c r="I8" s="32">
        <v>476.06000000000006</v>
      </c>
      <c r="J8" s="32">
        <v>522.4190000000001</v>
      </c>
      <c r="K8" s="32">
        <v>580.97299999999996</v>
      </c>
      <c r="L8" s="31">
        <v>475.22</v>
      </c>
      <c r="M8" s="32">
        <v>545.69600000000003</v>
      </c>
      <c r="N8" s="32">
        <v>513.98199999999997</v>
      </c>
      <c r="O8" s="32">
        <v>534.08999999999992</v>
      </c>
      <c r="P8" s="31">
        <v>571.92899999999997</v>
      </c>
      <c r="Q8" s="32">
        <v>428.10399999999998</v>
      </c>
      <c r="R8" s="32">
        <v>491.47189999999995</v>
      </c>
      <c r="S8" s="32">
        <v>560.20000000000005</v>
      </c>
      <c r="T8" s="31">
        <v>497.00440000000003</v>
      </c>
      <c r="U8" s="32">
        <v>552.26290000000006</v>
      </c>
      <c r="V8" s="32">
        <v>568.2650000000001</v>
      </c>
      <c r="W8" s="33">
        <v>585.53250000000003</v>
      </c>
      <c r="X8" s="31">
        <v>674.20489999999995</v>
      </c>
      <c r="Y8" s="32">
        <v>615.27399999999989</v>
      </c>
      <c r="Z8" s="32">
        <v>706.8</v>
      </c>
      <c r="AA8" s="33">
        <v>788.08189999999991</v>
      </c>
      <c r="AB8" s="35">
        <v>700.4</v>
      </c>
      <c r="AC8" s="30">
        <v>679</v>
      </c>
      <c r="AD8">
        <v>804.3</v>
      </c>
      <c r="AE8" s="30">
        <v>856.7</v>
      </c>
      <c r="AF8" s="36">
        <v>690.2</v>
      </c>
      <c r="AG8" s="35">
        <v>654.79999999999995</v>
      </c>
      <c r="AH8" s="3">
        <v>711</v>
      </c>
      <c r="AI8" s="3">
        <v>791.8</v>
      </c>
      <c r="AJ8" s="37">
        <v>758.8</v>
      </c>
      <c r="AK8" s="3"/>
      <c r="AL8" s="3"/>
      <c r="AM8" s="3"/>
      <c r="AN8" s="3"/>
      <c r="AO8" s="3"/>
      <c r="AP8" s="3"/>
      <c r="AZ8" s="4"/>
    </row>
    <row r="9" spans="2:75" ht="18.75" x14ac:dyDescent="0.3">
      <c r="B9" s="29" t="s">
        <v>29</v>
      </c>
      <c r="C9" s="12"/>
      <c r="D9" s="30">
        <f>60.2+1.1</f>
        <v>61.300000000000004</v>
      </c>
      <c r="E9" s="30">
        <f>87.8+12.8</f>
        <v>100.6</v>
      </c>
      <c r="F9" s="30">
        <f>97.3+7.7</f>
        <v>105</v>
      </c>
      <c r="G9" s="30">
        <f>90.3+7</f>
        <v>97.3</v>
      </c>
      <c r="H9" s="31">
        <v>90.167999999999992</v>
      </c>
      <c r="I9" s="32">
        <v>106.3</v>
      </c>
      <c r="J9" s="32">
        <v>118.556</v>
      </c>
      <c r="K9" s="32">
        <v>113.56800000000001</v>
      </c>
      <c r="L9" s="31">
        <v>115.721</v>
      </c>
      <c r="M9" s="32">
        <v>141.1</v>
      </c>
      <c r="N9" s="32">
        <v>139.07299999999998</v>
      </c>
      <c r="O9" s="32">
        <v>122.6</v>
      </c>
      <c r="P9" s="31">
        <v>99.968000000000004</v>
      </c>
      <c r="Q9" s="32">
        <v>107.444</v>
      </c>
      <c r="R9" s="32">
        <v>119.66759999999996</v>
      </c>
      <c r="S9" s="32">
        <v>116.2</v>
      </c>
      <c r="T9" s="31">
        <v>104.59450000000001</v>
      </c>
      <c r="U9" s="32">
        <v>144.29740000000004</v>
      </c>
      <c r="V9" s="32">
        <v>163.76770000000002</v>
      </c>
      <c r="W9" s="33">
        <v>148.10709999999997</v>
      </c>
      <c r="X9" s="31">
        <v>150.90920000000003</v>
      </c>
      <c r="Y9" s="32">
        <v>157.45159999999998</v>
      </c>
      <c r="Z9" s="32">
        <v>135</v>
      </c>
      <c r="AA9" s="33">
        <v>171.6465</v>
      </c>
      <c r="AB9" s="35">
        <v>137.4</v>
      </c>
      <c r="AC9" s="30">
        <v>157.19999999999999</v>
      </c>
      <c r="AD9">
        <v>177.5</v>
      </c>
      <c r="AE9" s="30">
        <v>187.3</v>
      </c>
      <c r="AF9" s="36">
        <v>151.30000000000001</v>
      </c>
      <c r="AG9" s="35">
        <v>163.1</v>
      </c>
      <c r="AH9" s="3">
        <v>228.60000000000002</v>
      </c>
      <c r="AI9" s="3">
        <v>179.3</v>
      </c>
      <c r="AJ9" s="37">
        <v>159</v>
      </c>
      <c r="AK9" s="3"/>
      <c r="AL9" s="3"/>
      <c r="AM9" s="3"/>
      <c r="AN9" s="3"/>
      <c r="AO9" s="3"/>
      <c r="AP9" s="3"/>
      <c r="AZ9" s="4"/>
    </row>
    <row r="10" spans="2:75" ht="18.75" x14ac:dyDescent="0.3">
      <c r="B10" s="29" t="s">
        <v>30</v>
      </c>
      <c r="C10" s="12"/>
      <c r="D10" s="30">
        <v>31.738</v>
      </c>
      <c r="E10" s="30">
        <v>51.358999999999995</v>
      </c>
      <c r="F10" s="30">
        <v>36.5</v>
      </c>
      <c r="G10" s="30">
        <v>12.89</v>
      </c>
      <c r="H10" s="31">
        <v>10.4</v>
      </c>
      <c r="I10" s="32">
        <v>11.1</v>
      </c>
      <c r="J10" s="32">
        <v>17.8</v>
      </c>
      <c r="K10" s="32">
        <v>12.7</v>
      </c>
      <c r="L10" s="31">
        <v>11.852</v>
      </c>
      <c r="M10" s="32">
        <v>13.463000000000001</v>
      </c>
      <c r="N10" s="32">
        <v>13.087</v>
      </c>
      <c r="O10" s="32">
        <v>13.478999999999999</v>
      </c>
      <c r="P10" s="31">
        <v>9.1</v>
      </c>
      <c r="Q10" s="32">
        <v>8.5589999999999993</v>
      </c>
      <c r="R10" s="32">
        <v>8</v>
      </c>
      <c r="S10" s="32">
        <v>10.235100000000003</v>
      </c>
      <c r="T10" s="31">
        <v>17.267699999999998</v>
      </c>
      <c r="U10" s="32">
        <v>17.443100000000001</v>
      </c>
      <c r="V10" s="32">
        <v>17.910099999999996</v>
      </c>
      <c r="W10" s="33">
        <v>17.779699999999998</v>
      </c>
      <c r="X10" s="31">
        <v>20.757099999999998</v>
      </c>
      <c r="Y10" s="32">
        <v>23.4</v>
      </c>
      <c r="Z10" s="32">
        <v>24.179799999999993</v>
      </c>
      <c r="AA10" s="33">
        <v>24.8</v>
      </c>
      <c r="AB10" s="35">
        <v>20.9</v>
      </c>
      <c r="AC10" s="30">
        <v>23</v>
      </c>
      <c r="AD10">
        <v>21.6</v>
      </c>
      <c r="AE10" s="30">
        <v>24.6</v>
      </c>
      <c r="AF10" s="36">
        <v>20.2</v>
      </c>
      <c r="AG10" s="35">
        <v>21.200000000000003</v>
      </c>
      <c r="AH10" s="3">
        <v>23.1</v>
      </c>
      <c r="AI10" s="3">
        <v>24.9</v>
      </c>
      <c r="AJ10" s="37">
        <v>23</v>
      </c>
      <c r="AK10" s="3"/>
      <c r="AL10" s="3"/>
      <c r="AM10" s="3"/>
      <c r="AN10" s="3"/>
      <c r="AO10" s="3"/>
      <c r="AP10" s="3"/>
      <c r="AZ10" s="4"/>
    </row>
    <row r="11" spans="2:75" ht="18.75" x14ac:dyDescent="0.3">
      <c r="B11" s="29" t="s">
        <v>31</v>
      </c>
      <c r="C11" s="12"/>
      <c r="D11" s="30">
        <v>15</v>
      </c>
      <c r="E11" s="30">
        <v>18.100000000000001</v>
      </c>
      <c r="F11" s="30">
        <v>21.8</v>
      </c>
      <c r="G11" s="30">
        <v>31</v>
      </c>
      <c r="H11" s="31">
        <v>22.5</v>
      </c>
      <c r="I11" s="32">
        <v>39.799999999999997</v>
      </c>
      <c r="J11" s="32">
        <v>20.9</v>
      </c>
      <c r="K11" s="32">
        <v>24.7</v>
      </c>
      <c r="L11" s="31">
        <v>23.6</v>
      </c>
      <c r="M11" s="32">
        <v>51.3</v>
      </c>
      <c r="N11" s="32">
        <v>26.5</v>
      </c>
      <c r="O11" s="32">
        <v>30.5</v>
      </c>
      <c r="P11" s="31">
        <v>25.8</v>
      </c>
      <c r="Q11" s="32">
        <v>56.1</v>
      </c>
      <c r="R11" s="32">
        <v>31.1</v>
      </c>
      <c r="S11" s="32">
        <v>47.2</v>
      </c>
      <c r="T11" s="31">
        <v>36.6</v>
      </c>
      <c r="U11" s="32">
        <v>82.1</v>
      </c>
      <c r="V11" s="32">
        <v>31.1</v>
      </c>
      <c r="W11" s="33">
        <v>42</v>
      </c>
      <c r="X11" s="31">
        <v>24.7</v>
      </c>
      <c r="Y11" s="32">
        <v>99.5</v>
      </c>
      <c r="Z11" s="32">
        <v>32.5</v>
      </c>
      <c r="AA11" s="33">
        <v>63.7</v>
      </c>
      <c r="AB11" s="35">
        <v>27.9</v>
      </c>
      <c r="AC11" s="30">
        <v>107</v>
      </c>
      <c r="AD11">
        <v>35.300000000000004</v>
      </c>
      <c r="AE11" s="30">
        <v>59.9</v>
      </c>
      <c r="AF11" s="36">
        <v>31.5</v>
      </c>
      <c r="AG11" s="35">
        <v>104.1</v>
      </c>
      <c r="AH11" s="3">
        <v>25.8</v>
      </c>
      <c r="AI11" s="3">
        <v>69.5</v>
      </c>
      <c r="AJ11" s="37">
        <v>27.6</v>
      </c>
      <c r="AK11" s="3"/>
      <c r="AL11" s="3"/>
      <c r="AM11" s="3"/>
      <c r="AN11" s="3"/>
      <c r="AO11" s="3"/>
      <c r="AP11" s="3"/>
      <c r="AZ11" s="4"/>
    </row>
    <row r="12" spans="2:75" ht="18.75" x14ac:dyDescent="0.3">
      <c r="B12" s="38" t="s">
        <v>32</v>
      </c>
      <c r="C12" s="12"/>
      <c r="D12" s="30">
        <v>5.5</v>
      </c>
      <c r="E12" s="30">
        <v>-4.5</v>
      </c>
      <c r="F12" s="30">
        <v>0.8</v>
      </c>
      <c r="G12" s="30">
        <v>2.5</v>
      </c>
      <c r="H12" s="31">
        <v>4.4000000000000004</v>
      </c>
      <c r="I12" s="32">
        <v>4.5999999999999996</v>
      </c>
      <c r="J12" s="32">
        <v>10.199999999999999</v>
      </c>
      <c r="K12" s="32">
        <v>6.1</v>
      </c>
      <c r="L12" s="31">
        <v>45.5</v>
      </c>
      <c r="M12" s="32">
        <v>21.6</v>
      </c>
      <c r="N12" s="32">
        <v>13.1</v>
      </c>
      <c r="O12" s="32">
        <v>12.8</v>
      </c>
      <c r="P12" s="31">
        <v>9.5</v>
      </c>
      <c r="Q12" s="32">
        <v>14.881</v>
      </c>
      <c r="R12" s="32">
        <v>20.6</v>
      </c>
      <c r="S12" s="32">
        <v>16</v>
      </c>
      <c r="T12" s="31">
        <v>11.6</v>
      </c>
      <c r="U12" s="32">
        <v>20.6005</v>
      </c>
      <c r="V12" s="32">
        <v>13.8</v>
      </c>
      <c r="W12" s="33">
        <v>17.467100000000006</v>
      </c>
      <c r="X12" s="31">
        <v>10.5671</v>
      </c>
      <c r="Y12" s="32">
        <v>9.1</v>
      </c>
      <c r="Z12" s="32">
        <v>10.709599999999998</v>
      </c>
      <c r="AA12" s="33">
        <v>8.0024000000000015</v>
      </c>
      <c r="AB12" s="35">
        <v>7.9</v>
      </c>
      <c r="AC12" s="30">
        <v>8.8000000000000007</v>
      </c>
      <c r="AD12">
        <v>7.3000000000000007</v>
      </c>
      <c r="AE12" s="30">
        <v>11.3</v>
      </c>
      <c r="AF12" s="36">
        <v>7.5</v>
      </c>
      <c r="AG12" s="35">
        <v>5.9</v>
      </c>
      <c r="AH12" s="3">
        <v>7.7</v>
      </c>
      <c r="AI12" s="3">
        <v>7.1</v>
      </c>
      <c r="AJ12" s="37">
        <v>5.8000000000000007</v>
      </c>
      <c r="AK12" s="3"/>
      <c r="AL12" s="3"/>
      <c r="AM12" s="3"/>
      <c r="AN12" s="3"/>
      <c r="AO12" s="3"/>
      <c r="AP12" s="3"/>
      <c r="AZ12" s="4"/>
    </row>
    <row r="13" spans="2:75" ht="18.75" x14ac:dyDescent="0.3">
      <c r="B13" s="29"/>
      <c r="C13" s="12"/>
      <c r="D13" s="30"/>
      <c r="E13" s="30"/>
      <c r="F13" s="30"/>
      <c r="G13" s="30"/>
      <c r="H13" s="31"/>
      <c r="I13" s="32"/>
      <c r="J13" s="32"/>
      <c r="K13" s="32"/>
      <c r="L13" s="31"/>
      <c r="M13" s="32"/>
      <c r="N13" s="32"/>
      <c r="O13" s="32"/>
      <c r="P13" s="31"/>
      <c r="Q13" s="32"/>
      <c r="R13" s="32"/>
      <c r="S13" s="32"/>
      <c r="T13" s="31"/>
      <c r="U13" s="32"/>
      <c r="V13" s="32"/>
      <c r="W13" s="33"/>
      <c r="X13" s="31"/>
      <c r="Y13" s="32"/>
      <c r="Z13" s="32"/>
      <c r="AA13" s="34"/>
      <c r="AB13" s="35"/>
      <c r="AF13" s="4"/>
      <c r="AG13" s="24"/>
      <c r="AH13" s="3"/>
      <c r="AI13" s="3"/>
      <c r="AJ13" s="39"/>
      <c r="AK13" s="3"/>
      <c r="AL13" s="3"/>
      <c r="AM13" s="3"/>
      <c r="AN13" s="3"/>
      <c r="AO13" s="3"/>
      <c r="AP13" s="3"/>
      <c r="AZ13" s="4"/>
    </row>
    <row r="14" spans="2:75" ht="18.75" x14ac:dyDescent="0.3">
      <c r="B14" s="20" t="s">
        <v>33</v>
      </c>
      <c r="C14" s="12">
        <v>12</v>
      </c>
      <c r="D14" s="30">
        <v>96.6</v>
      </c>
      <c r="E14" s="30">
        <v>114.69999999999995</v>
      </c>
      <c r="F14" s="30">
        <v>129.5</v>
      </c>
      <c r="G14" s="30">
        <v>162</v>
      </c>
      <c r="H14" s="31">
        <v>140.30000000000001</v>
      </c>
      <c r="I14" s="32">
        <v>162.80000000000001</v>
      </c>
      <c r="J14" s="32">
        <v>202.1</v>
      </c>
      <c r="K14" s="32">
        <v>216.89999999999992</v>
      </c>
      <c r="L14" s="31">
        <v>0</v>
      </c>
      <c r="M14" s="32">
        <v>0</v>
      </c>
      <c r="N14" s="32">
        <v>0</v>
      </c>
      <c r="O14" s="32">
        <v>0</v>
      </c>
      <c r="P14" s="31">
        <v>0</v>
      </c>
      <c r="Q14" s="32">
        <v>0</v>
      </c>
      <c r="R14" s="32">
        <v>0</v>
      </c>
      <c r="S14" s="32">
        <v>0</v>
      </c>
      <c r="T14" s="31">
        <v>0</v>
      </c>
      <c r="U14" s="32">
        <v>0</v>
      </c>
      <c r="V14" s="32">
        <v>0</v>
      </c>
      <c r="W14" s="33">
        <v>0</v>
      </c>
      <c r="X14" s="31">
        <v>0</v>
      </c>
      <c r="Y14" s="32">
        <v>0</v>
      </c>
      <c r="Z14" s="32">
        <v>0</v>
      </c>
      <c r="AA14" s="33">
        <v>0</v>
      </c>
      <c r="AB14" s="32">
        <v>0</v>
      </c>
      <c r="AC14" s="30">
        <v>0</v>
      </c>
      <c r="AD14" s="30">
        <v>0</v>
      </c>
      <c r="AE14" s="30">
        <v>0</v>
      </c>
      <c r="AF14" s="31">
        <v>0</v>
      </c>
      <c r="AG14" s="32">
        <v>0</v>
      </c>
      <c r="AH14" s="32">
        <v>0</v>
      </c>
      <c r="AI14" s="32">
        <v>0</v>
      </c>
      <c r="AJ14" s="40">
        <v>0</v>
      </c>
      <c r="AK14" s="3"/>
      <c r="AL14" s="3"/>
      <c r="AM14" s="3"/>
      <c r="AN14" s="3"/>
      <c r="AO14" s="3"/>
      <c r="AP14" s="3"/>
      <c r="AZ14" s="4"/>
    </row>
    <row r="15" spans="2:75" ht="18.75" x14ac:dyDescent="0.3">
      <c r="B15" s="29"/>
      <c r="D15" s="30"/>
      <c r="E15" s="30"/>
      <c r="F15" s="30"/>
      <c r="G15" s="30"/>
      <c r="H15" s="31"/>
      <c r="I15" s="32"/>
      <c r="J15" s="32"/>
      <c r="K15" s="32"/>
      <c r="L15" s="31"/>
      <c r="M15" s="32"/>
      <c r="N15" s="32"/>
      <c r="O15" s="32"/>
      <c r="P15" s="31"/>
      <c r="Q15" s="32"/>
      <c r="R15" s="32"/>
      <c r="S15" s="32"/>
      <c r="T15" s="31"/>
      <c r="U15" s="32"/>
      <c r="V15" s="32"/>
      <c r="W15" s="33"/>
      <c r="X15" s="31"/>
      <c r="Y15" s="32"/>
      <c r="Z15" s="32"/>
      <c r="AA15" s="34"/>
      <c r="AB15" s="24"/>
      <c r="AF15" s="4"/>
      <c r="AG15" s="24"/>
      <c r="AH15" s="3"/>
      <c r="AI15" s="3"/>
      <c r="AJ15" s="39"/>
      <c r="AK15" s="3"/>
      <c r="AL15" s="3"/>
      <c r="AM15" s="3"/>
      <c r="AN15" s="3"/>
      <c r="AO15" s="3"/>
      <c r="AP15" s="3"/>
      <c r="AZ15" s="4"/>
    </row>
    <row r="16" spans="2:75" s="27" customFormat="1" ht="37.5" x14ac:dyDescent="0.3">
      <c r="B16" s="41" t="s">
        <v>34</v>
      </c>
      <c r="D16" s="22">
        <f t="shared" ref="D16:AJ16" si="2">SUM(D4,D14)</f>
        <v>609.60199999999998</v>
      </c>
      <c r="E16" s="22">
        <f t="shared" si="2"/>
        <v>780.65899999999999</v>
      </c>
      <c r="F16" s="22">
        <f t="shared" si="2"/>
        <v>853.69999999999993</v>
      </c>
      <c r="G16" s="22">
        <f t="shared" si="2"/>
        <v>905.39</v>
      </c>
      <c r="H16" s="23">
        <f t="shared" si="2"/>
        <v>948.08200000000011</v>
      </c>
      <c r="I16" s="24">
        <f t="shared" si="2"/>
        <v>1044.56</v>
      </c>
      <c r="J16" s="24">
        <f t="shared" si="2"/>
        <v>1186.875</v>
      </c>
      <c r="K16" s="24">
        <f t="shared" si="2"/>
        <v>1211.5409999999999</v>
      </c>
      <c r="L16" s="23">
        <f t="shared" si="2"/>
        <v>1122.5730000000001</v>
      </c>
      <c r="M16" s="24">
        <f t="shared" si="2"/>
        <v>1265.3889999999997</v>
      </c>
      <c r="N16" s="24">
        <f t="shared" si="2"/>
        <v>1183.5169999999998</v>
      </c>
      <c r="O16" s="24">
        <f t="shared" si="2"/>
        <v>1181.203</v>
      </c>
      <c r="P16" s="23">
        <f t="shared" si="2"/>
        <v>1139.3969999999999</v>
      </c>
      <c r="Q16" s="24">
        <f t="shared" si="2"/>
        <v>995.88799999999992</v>
      </c>
      <c r="R16" s="24">
        <f t="shared" si="2"/>
        <v>1094.2798999999998</v>
      </c>
      <c r="S16" s="24">
        <f t="shared" si="2"/>
        <v>1159.1604000000002</v>
      </c>
      <c r="T16" s="23">
        <f t="shared" si="2"/>
        <v>1129.4666</v>
      </c>
      <c r="U16" s="24">
        <f t="shared" si="2"/>
        <v>1229.1039000000001</v>
      </c>
      <c r="V16" s="24">
        <f t="shared" si="2"/>
        <v>1228.6289000000002</v>
      </c>
      <c r="W16" s="25">
        <f t="shared" si="2"/>
        <v>1280.2864</v>
      </c>
      <c r="X16" s="23">
        <f t="shared" si="2"/>
        <v>1559.0232000000001</v>
      </c>
      <c r="Y16" s="24">
        <f t="shared" si="2"/>
        <v>1426.5255999999999</v>
      </c>
      <c r="Z16" s="24">
        <f t="shared" si="2"/>
        <v>1480.5542999999996</v>
      </c>
      <c r="AA16" s="24">
        <f t="shared" si="2"/>
        <v>1668.6009000000001</v>
      </c>
      <c r="AB16" s="23">
        <f t="shared" si="2"/>
        <v>1552.0000000000005</v>
      </c>
      <c r="AC16" s="24">
        <f t="shared" si="2"/>
        <v>1602.3</v>
      </c>
      <c r="AD16" s="24">
        <f t="shared" si="2"/>
        <v>1725.9999999999998</v>
      </c>
      <c r="AE16" s="24">
        <f t="shared" si="2"/>
        <v>1790.7</v>
      </c>
      <c r="AF16" s="23">
        <f t="shared" si="2"/>
        <v>1615.6000000000001</v>
      </c>
      <c r="AG16" s="24">
        <f t="shared" si="2"/>
        <v>1564.8</v>
      </c>
      <c r="AH16" s="24">
        <f t="shared" si="2"/>
        <v>1662.6</v>
      </c>
      <c r="AI16" s="24">
        <f t="shared" si="2"/>
        <v>1816.3</v>
      </c>
      <c r="AJ16" s="39">
        <f t="shared" si="2"/>
        <v>1701.0999999999997</v>
      </c>
      <c r="AK16" s="26"/>
      <c r="AL16" s="26"/>
      <c r="AM16" s="26"/>
      <c r="AN16" s="26"/>
      <c r="AO16" s="26"/>
      <c r="AP16" s="26"/>
      <c r="AZ16" s="28"/>
    </row>
    <row r="17" spans="2:74" ht="18.75" x14ac:dyDescent="0.3">
      <c r="B17" s="29"/>
      <c r="H17" s="31"/>
      <c r="I17" s="3"/>
      <c r="J17" s="3"/>
      <c r="K17" s="3"/>
      <c r="L17" s="4"/>
      <c r="M17" s="3"/>
      <c r="N17" s="3"/>
      <c r="O17" s="32"/>
      <c r="P17" s="4"/>
      <c r="Q17" s="3"/>
      <c r="R17" s="3"/>
      <c r="S17" s="3"/>
      <c r="T17" s="4"/>
      <c r="U17" s="3"/>
      <c r="V17" s="3"/>
      <c r="W17" s="34"/>
      <c r="X17" s="4"/>
      <c r="Y17" s="3"/>
      <c r="Z17" s="3"/>
      <c r="AA17" s="34"/>
      <c r="AB17" s="3"/>
      <c r="AF17" s="4"/>
      <c r="AG17" s="3"/>
      <c r="AH17" s="3"/>
      <c r="AI17" s="3"/>
      <c r="AJ17" s="4"/>
      <c r="AK17" s="3"/>
      <c r="AL17" s="3"/>
      <c r="AM17" s="3"/>
      <c r="AN17" s="3"/>
      <c r="AO17" s="3"/>
      <c r="AP17" s="3"/>
      <c r="AZ17" s="4"/>
    </row>
    <row r="18" spans="2:74" s="3" customFormat="1" x14ac:dyDescent="0.25">
      <c r="J18" s="32"/>
      <c r="K18" s="32"/>
    </row>
    <row r="19" spans="2:74" s="3" customFormat="1" x14ac:dyDescent="0.25">
      <c r="B19" s="42"/>
    </row>
    <row r="20" spans="2:74" s="3" customFormat="1" x14ac:dyDescent="0.25"/>
    <row r="21" spans="2:74" s="3" customFormat="1" x14ac:dyDescent="0.25"/>
    <row r="22" spans="2:74" s="3" customFormat="1" x14ac:dyDescent="0.25"/>
    <row r="23" spans="2:74" ht="18.75" x14ac:dyDescent="0.3">
      <c r="B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1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</row>
    <row r="24" spans="2:74" ht="18.75" x14ac:dyDescent="0.3">
      <c r="B24" s="3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1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</row>
    <row r="25" spans="2:74" ht="18.75" x14ac:dyDescent="0.3">
      <c r="B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1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</row>
    <row r="26" spans="2:74" ht="18.75" x14ac:dyDescent="0.3">
      <c r="B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1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</row>
    <row r="27" spans="2:74" ht="18.75" x14ac:dyDescent="0.3">
      <c r="B27" s="38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1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</row>
    <row r="28" spans="2:74" ht="18.75" x14ac:dyDescent="0.3">
      <c r="B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1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</row>
    <row r="29" spans="2:74" ht="18.75" x14ac:dyDescent="0.3">
      <c r="B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1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</row>
    <row r="30" spans="2:74" ht="18.75" x14ac:dyDescent="0.3">
      <c r="B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1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</row>
    <row r="31" spans="2:74" ht="18.75" x14ac:dyDescent="0.3">
      <c r="B31" s="3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2"/>
      <c r="AO31" s="32"/>
      <c r="AP31" s="32"/>
      <c r="AQ31" s="30"/>
      <c r="AR31" s="30"/>
      <c r="AS31" s="30"/>
      <c r="AT31" s="30"/>
      <c r="AU31" s="30"/>
      <c r="AV31" s="30"/>
      <c r="AW31" s="30"/>
      <c r="AX31" s="30"/>
      <c r="AY31" s="30"/>
      <c r="AZ31" s="31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</row>
    <row r="35" spans="4:8" x14ac:dyDescent="0.25">
      <c r="D35" s="30"/>
      <c r="E35" s="30"/>
      <c r="F35" s="30"/>
      <c r="G35" s="30"/>
      <c r="H35" s="30"/>
    </row>
    <row r="36" spans="4:8" x14ac:dyDescent="0.25">
      <c r="D36" s="30"/>
      <c r="E36" s="30"/>
      <c r="F36" s="30"/>
      <c r="G36" s="30"/>
    </row>
  </sheetData>
  <mergeCells count="10">
    <mergeCell ref="X2:AA2"/>
    <mergeCell ref="AB2:AE2"/>
    <mergeCell ref="AF2:AI2"/>
    <mergeCell ref="AJ2:AM2"/>
    <mergeCell ref="E1:O1"/>
    <mergeCell ref="D2:G2"/>
    <mergeCell ref="H2:K2"/>
    <mergeCell ref="L2:O2"/>
    <mergeCell ref="P2:S2"/>
    <mergeCell ref="T2:W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2014-04-30T07:36:35Z</dcterms:created>
  <dcterms:modified xsi:type="dcterms:W3CDTF">2014-04-30T07:36:35Z</dcterms:modified>
</cp:coreProperties>
</file>