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7" sheetId="1" r:id="rId1"/>
  </sheets>
  <externalReferences>
    <externalReference r:id="rId4"/>
    <externalReference r:id="rId5"/>
    <externalReference r:id="rId6"/>
  </externalReferences>
  <definedNames>
    <definedName name="_xlnm.Print_Area" localSheetId="0">'Sheet7'!$A$1:$AU$84</definedName>
    <definedName name="_xlnm.Print_Titles" localSheetId="0">'Sheet7'!$A:$C</definedName>
  </definedNames>
  <calcPr fullCalcOnLoad="1"/>
</workbook>
</file>

<file path=xl/sharedStrings.xml><?xml version="1.0" encoding="utf-8"?>
<sst xmlns="http://schemas.openxmlformats.org/spreadsheetml/2006/main" count="123" uniqueCount="70">
  <si>
    <t>GEORGIA</t>
  </si>
  <si>
    <t>General  Government</t>
  </si>
  <si>
    <t>_Fiscal_year_ending_December_31</t>
  </si>
  <si>
    <t xml:space="preserve"> Millions Lari (GEL)</t>
  </si>
  <si>
    <t>GFS</t>
  </si>
  <si>
    <t>Code</t>
  </si>
  <si>
    <t>I</t>
  </si>
  <si>
    <t>II</t>
  </si>
  <si>
    <t>III</t>
  </si>
  <si>
    <t>IV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</si>
  <si>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</si>
  <si>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</si>
  <si>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</si>
  <si>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</si>
  <si>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</si>
  <si>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</si>
  <si>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</si>
  <si>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</si>
  <si>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</si>
  <si>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</si>
  <si>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</si>
  <si>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</si>
  <si>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</si>
  <si>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</si>
  <si>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</si>
  <si>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</si>
  <si>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</si>
  <si>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</si>
  <si>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</si>
  <si>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</si>
  <si>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</si>
  <si>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</si>
  <si>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</si>
  <si>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</si>
  <si>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</si>
  <si>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</si>
  <si>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</si>
  <si>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</si>
  <si>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</si>
  <si>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</si>
  <si>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</si>
  <si>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</si>
  <si>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</si>
  <si>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</si>
  <si>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</si>
  <si>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</si>
  <si>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</si>
  <si>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</si>
  <si>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</si>
  <si>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</si>
  <si>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</si>
  <si>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</si>
  <si>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</si>
  <si>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</si>
  <si>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</si>
  <si>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</si>
  <si>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</si>
  <si>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</si>
  <si>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</si>
  <si>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</si>
  <si>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</si>
  <si>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</si>
  <si>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</si>
  <si>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</si>
  <si>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</si>
  <si>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</si>
  <si>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</si>
  <si>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</si>
  <si>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</si>
  <si>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2M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</si>
</sst>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1" fillId="0" borderId="0" xfId="42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164" fontId="28" fillId="0" borderId="11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30" fillId="0" borderId="1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3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4-3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L9">
            <v>1139.3999999999999</v>
          </cell>
        </row>
        <row r="10">
          <cell r="L10">
            <v>423.09999999999997</v>
          </cell>
        </row>
        <row r="14">
          <cell r="L14">
            <v>0</v>
          </cell>
        </row>
        <row r="15">
          <cell r="L15">
            <v>25.8</v>
          </cell>
        </row>
        <row r="22">
          <cell r="L22">
            <v>671.9</v>
          </cell>
        </row>
        <row r="34">
          <cell r="L34">
            <v>9.1</v>
          </cell>
        </row>
        <row r="41">
          <cell r="L41">
            <v>9.5</v>
          </cell>
        </row>
        <row r="42">
          <cell r="L42">
            <v>0</v>
          </cell>
        </row>
        <row r="52">
          <cell r="L52">
            <v>37.5</v>
          </cell>
        </row>
        <row r="62">
          <cell r="L62">
            <v>79</v>
          </cell>
        </row>
      </sheetData>
      <sheetData sheetId="5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</v>
          </cell>
        </row>
        <row r="33">
          <cell r="L33">
            <v>352</v>
          </cell>
        </row>
        <row r="37">
          <cell r="L37">
            <v>190.3</v>
          </cell>
        </row>
      </sheetData>
      <sheetData sheetId="6">
        <row r="9">
          <cell r="L9">
            <v>116.5</v>
          </cell>
        </row>
        <row r="48">
          <cell r="L48">
            <v>-151.6</v>
          </cell>
        </row>
        <row r="50">
          <cell r="L50">
            <v>-79.4</v>
          </cell>
        </row>
        <row r="51">
          <cell r="L51">
            <v>0</v>
          </cell>
        </row>
        <row r="52">
          <cell r="L52">
            <v>-72.2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6">
          <cell r="L66">
            <v>-154.7</v>
          </cell>
        </row>
        <row r="67">
          <cell r="L67">
            <v>-178.8</v>
          </cell>
        </row>
        <row r="68">
          <cell r="L68">
            <v>0</v>
          </cell>
        </row>
        <row r="69">
          <cell r="L69">
            <v>-8</v>
          </cell>
        </row>
        <row r="70">
          <cell r="L70">
            <v>-0.30000000000000004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-170.5</v>
          </cell>
        </row>
        <row r="74">
          <cell r="L74">
            <v>24.1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24.1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L9">
            <v>1701.1</v>
          </cell>
        </row>
        <row r="10">
          <cell r="L10">
            <v>726.9000000000001</v>
          </cell>
        </row>
        <row r="14">
          <cell r="L14">
            <v>0</v>
          </cell>
        </row>
        <row r="15">
          <cell r="L15">
            <v>27.6</v>
          </cell>
        </row>
        <row r="22">
          <cell r="L22">
            <v>917.8</v>
          </cell>
        </row>
        <row r="34">
          <cell r="L34">
            <v>23</v>
          </cell>
        </row>
        <row r="41">
          <cell r="L41">
            <v>5.8</v>
          </cell>
        </row>
        <row r="42">
          <cell r="L42">
            <v>0</v>
          </cell>
        </row>
        <row r="52">
          <cell r="L52">
            <v>10</v>
          </cell>
        </row>
        <row r="62">
          <cell r="L62">
            <v>120.1</v>
          </cell>
        </row>
      </sheetData>
      <sheetData sheetId="5">
        <row r="9">
          <cell r="L9">
            <v>355.4</v>
          </cell>
        </row>
        <row r="14">
          <cell r="L14">
            <v>222.2</v>
          </cell>
        </row>
        <row r="15">
          <cell r="L15">
            <v>0</v>
          </cell>
        </row>
        <row r="16">
          <cell r="L16">
            <v>53.199999999999996</v>
          </cell>
        </row>
        <row r="20">
          <cell r="L20">
            <v>131.1</v>
          </cell>
        </row>
        <row r="23">
          <cell r="L23">
            <v>5.099999999999994</v>
          </cell>
        </row>
        <row r="33">
          <cell r="L33">
            <v>659.4</v>
          </cell>
        </row>
        <row r="37">
          <cell r="L37">
            <v>244</v>
          </cell>
        </row>
      </sheetData>
      <sheetData sheetId="6">
        <row r="9">
          <cell r="L9">
            <v>56.3</v>
          </cell>
        </row>
        <row r="48">
          <cell r="L48">
            <v>257.59999999999997</v>
          </cell>
        </row>
        <row r="49">
          <cell r="L49">
            <v>257.59999999999997</v>
          </cell>
        </row>
        <row r="50">
          <cell r="L50">
            <v>244.1</v>
          </cell>
        </row>
        <row r="51">
          <cell r="L51">
            <v>0</v>
          </cell>
        </row>
        <row r="52">
          <cell r="L52">
            <v>1.500000000000002</v>
          </cell>
        </row>
        <row r="53">
          <cell r="L53">
            <v>12</v>
          </cell>
        </row>
        <row r="54">
          <cell r="L54">
            <v>0</v>
          </cell>
        </row>
        <row r="55">
          <cell r="L55">
            <v>0</v>
          </cell>
        </row>
        <row r="57">
          <cell r="L57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153.10000000000002</v>
          </cell>
        </row>
        <row r="67">
          <cell r="L67">
            <v>209.40000000000003</v>
          </cell>
        </row>
        <row r="68">
          <cell r="L68">
            <v>0</v>
          </cell>
        </row>
        <row r="69">
          <cell r="L69">
            <v>222.8</v>
          </cell>
        </row>
        <row r="70">
          <cell r="L70">
            <v>-4.200000000000001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-9.2</v>
          </cell>
        </row>
        <row r="74">
          <cell r="L74">
            <v>-56.300000000000004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-56.300000000000004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0"/>
  <sheetViews>
    <sheetView tabSelected="1" view="pageBreakPreview" zoomScaleSheetLayoutView="100" zoomScalePageLayoutView="0" workbookViewId="0" topLeftCell="A1">
      <pane xSplit="4" topLeftCell="AG1" activePane="topRight" state="frozen"/>
      <selection pane="topLeft" activeCell="A1" sqref="A1"/>
      <selection pane="topRight" activeCell="AG42" sqref="AG42"/>
    </sheetView>
  </sheetViews>
  <sheetFormatPr defaultColWidth="9.140625" defaultRowHeight="12.75"/>
  <cols>
    <col min="1" max="1" width="7.8515625" style="0" customWidth="1"/>
    <col min="2" max="2" width="6.00390625" style="0" customWidth="1"/>
    <col min="3" max="3" width="34.57421875" style="0" customWidth="1"/>
    <col min="5" max="5" width="14.421875" style="0" bestFit="1" customWidth="1"/>
    <col min="33" max="33" width="12.421875" style="0" bestFit="1" customWidth="1"/>
    <col min="35" max="35" width="12.421875" style="0" bestFit="1" customWidth="1"/>
    <col min="38" max="38" width="9.57421875" style="0" customWidth="1"/>
  </cols>
  <sheetData>
    <row r="1" spans="1:3" s="2" customFormat="1" ht="12.75">
      <c r="A1" s="1">
        <v>915</v>
      </c>
      <c r="B1" s="1"/>
      <c r="C1" s="1"/>
    </row>
    <row r="2" spans="1:3" s="2" customFormat="1" ht="12.75">
      <c r="A2" s="1" t="s">
        <v>0</v>
      </c>
      <c r="B2" s="1"/>
      <c r="C2" s="1"/>
    </row>
    <row r="3" spans="1:3" s="2" customFormat="1" ht="12.75">
      <c r="A3" s="1" t="s">
        <v>1</v>
      </c>
      <c r="B3" s="1"/>
      <c r="C3" s="1"/>
    </row>
    <row r="4" spans="1:3" s="2" customFormat="1" ht="12.75">
      <c r="A4" s="1" t="s">
        <v>2</v>
      </c>
      <c r="B4" s="1"/>
      <c r="C4" s="1"/>
    </row>
    <row r="5" spans="1:40" s="2" customFormat="1" ht="12.75">
      <c r="A5" s="1"/>
      <c r="B5" s="1"/>
      <c r="C5" s="1" t="s">
        <v>3</v>
      </c>
      <c r="D5" s="3" t="s">
        <v>4</v>
      </c>
      <c r="E5" s="4">
        <v>2006</v>
      </c>
      <c r="F5" s="4"/>
      <c r="G5" s="4"/>
      <c r="H5" s="4"/>
      <c r="I5" s="4">
        <v>2007</v>
      </c>
      <c r="J5" s="4"/>
      <c r="K5" s="4"/>
      <c r="L5" s="4"/>
      <c r="M5" s="4">
        <v>2008</v>
      </c>
      <c r="N5" s="4"/>
      <c r="O5" s="4"/>
      <c r="P5" s="4"/>
      <c r="Q5" s="4">
        <v>2009</v>
      </c>
      <c r="R5" s="4"/>
      <c r="S5" s="4"/>
      <c r="T5" s="4"/>
      <c r="U5" s="5">
        <v>2010</v>
      </c>
      <c r="V5" s="4"/>
      <c r="W5" s="4"/>
      <c r="X5" s="4"/>
      <c r="Y5" s="5">
        <v>2011</v>
      </c>
      <c r="Z5" s="4"/>
      <c r="AA5" s="4"/>
      <c r="AB5" s="6"/>
      <c r="AC5" s="4">
        <v>2012</v>
      </c>
      <c r="AD5" s="4"/>
      <c r="AE5" s="4"/>
      <c r="AF5" s="4"/>
      <c r="AG5" s="5">
        <v>2013</v>
      </c>
      <c r="AH5" s="4"/>
      <c r="AI5" s="4"/>
      <c r="AJ5" s="6"/>
      <c r="AK5" s="5">
        <v>2014</v>
      </c>
      <c r="AL5" s="4"/>
      <c r="AM5" s="4"/>
      <c r="AN5" s="4"/>
    </row>
    <row r="6" spans="4:40" s="2" customFormat="1" ht="15">
      <c r="D6" s="3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8" t="s">
        <v>6</v>
      </c>
      <c r="J6" s="7" t="s">
        <v>7</v>
      </c>
      <c r="K6" s="7" t="s">
        <v>8</v>
      </c>
      <c r="L6" s="7" t="s">
        <v>9</v>
      </c>
      <c r="M6" s="8" t="s">
        <v>6</v>
      </c>
      <c r="N6" s="7" t="s">
        <v>7</v>
      </c>
      <c r="O6" s="7" t="s">
        <v>8</v>
      </c>
      <c r="P6" s="7" t="s">
        <v>9</v>
      </c>
      <c r="Q6" s="8" t="s">
        <v>6</v>
      </c>
      <c r="R6" s="7" t="s">
        <v>7</v>
      </c>
      <c r="S6" s="7" t="s">
        <v>8</v>
      </c>
      <c r="T6" s="7" t="s">
        <v>9</v>
      </c>
      <c r="U6" s="8" t="s">
        <v>6</v>
      </c>
      <c r="V6" s="7" t="s">
        <v>7</v>
      </c>
      <c r="W6" s="7" t="s">
        <v>8</v>
      </c>
      <c r="X6" s="7" t="s">
        <v>9</v>
      </c>
      <c r="Y6" s="9" t="s">
        <v>6</v>
      </c>
      <c r="Z6" s="10" t="s">
        <v>7</v>
      </c>
      <c r="AA6" s="10" t="s">
        <v>8</v>
      </c>
      <c r="AB6" s="11" t="s">
        <v>9</v>
      </c>
      <c r="AC6" s="10" t="s">
        <v>6</v>
      </c>
      <c r="AD6" s="10" t="s">
        <v>7</v>
      </c>
      <c r="AE6" s="10" t="s">
        <v>8</v>
      </c>
      <c r="AF6" s="10" t="s">
        <v>9</v>
      </c>
      <c r="AG6" s="9" t="s">
        <v>6</v>
      </c>
      <c r="AH6" s="10" t="s">
        <v>7</v>
      </c>
      <c r="AI6" s="10" t="s">
        <v>8</v>
      </c>
      <c r="AJ6" s="11" t="s">
        <v>9</v>
      </c>
      <c r="AK6" s="10" t="s">
        <v>6</v>
      </c>
      <c r="AL6" s="10" t="s">
        <v>7</v>
      </c>
      <c r="AM6" s="10" t="s">
        <v>8</v>
      </c>
      <c r="AN6" s="10" t="s">
        <v>9</v>
      </c>
    </row>
    <row r="7" spans="1:37" s="2" customFormat="1" ht="12.75">
      <c r="A7" s="3" t="s">
        <v>10</v>
      </c>
      <c r="B7" s="3"/>
      <c r="C7" s="3"/>
      <c r="I7" s="12"/>
      <c r="M7" s="12"/>
      <c r="Q7" s="12"/>
      <c r="R7" s="13"/>
      <c r="U7" s="12"/>
      <c r="Y7" s="12"/>
      <c r="AB7" s="14"/>
      <c r="AG7" s="15"/>
      <c r="AH7" s="16"/>
      <c r="AI7" s="13"/>
      <c r="AJ7" s="17"/>
      <c r="AK7" s="16"/>
    </row>
    <row r="8" spans="1:42" s="2" customFormat="1" ht="12.75">
      <c r="A8" s="3" t="s">
        <v>11</v>
      </c>
      <c r="D8" s="10">
        <v>1</v>
      </c>
      <c r="E8" s="10">
        <v>798.7</v>
      </c>
      <c r="F8" s="10">
        <v>886</v>
      </c>
      <c r="G8" s="10">
        <v>1029.3</v>
      </c>
      <c r="H8" s="10">
        <v>1136.2</v>
      </c>
      <c r="I8" s="9">
        <v>1164.1</v>
      </c>
      <c r="J8" s="10">
        <v>1187.8</v>
      </c>
      <c r="K8" s="10">
        <v>1266.6</v>
      </c>
      <c r="L8" s="10">
        <v>1354.2</v>
      </c>
      <c r="M8" s="18">
        <f aca="true" t="shared" si="0" ref="M8:X8">SUM(M9,M16,M17,M18)</f>
        <v>1309.2</v>
      </c>
      <c r="N8" s="19">
        <f t="shared" si="0"/>
        <v>1401.9999999999998</v>
      </c>
      <c r="O8" s="19">
        <f t="shared" si="0"/>
        <v>1318.8999999999996</v>
      </c>
      <c r="P8" s="20">
        <v>1824.1</v>
      </c>
      <c r="Q8" s="21">
        <f t="shared" si="0"/>
        <v>1255.8999999999999</v>
      </c>
      <c r="R8" s="20">
        <f t="shared" si="0"/>
        <v>1127.4</v>
      </c>
      <c r="S8" s="20">
        <f t="shared" si="0"/>
        <v>1293.3</v>
      </c>
      <c r="T8" s="20">
        <f t="shared" si="0"/>
        <v>1587.9</v>
      </c>
      <c r="U8" s="21">
        <f t="shared" si="0"/>
        <v>1318.0999999999997</v>
      </c>
      <c r="V8" s="20">
        <f t="shared" si="0"/>
        <v>1436.3999999999999</v>
      </c>
      <c r="W8" s="20">
        <f t="shared" si="0"/>
        <v>1481.0000000000002</v>
      </c>
      <c r="X8" s="20">
        <f t="shared" si="0"/>
        <v>1630.3999999999996</v>
      </c>
      <c r="Y8" s="21">
        <v>1763.8000000000002</v>
      </c>
      <c r="Z8" s="20">
        <v>1622.0999999999995</v>
      </c>
      <c r="AA8" s="20">
        <v>1641.000000000001</v>
      </c>
      <c r="AB8" s="22">
        <v>1846.8000000000002</v>
      </c>
      <c r="AC8" s="19">
        <v>1760.1000000000001</v>
      </c>
      <c r="AD8" s="19">
        <v>1765.5000000000007</v>
      </c>
      <c r="AE8" s="20">
        <v>1997.7999999999988</v>
      </c>
      <c r="AF8" s="20">
        <v>2036.6000000000004</v>
      </c>
      <c r="AG8" s="23">
        <v>1753.1000000000001</v>
      </c>
      <c r="AH8" s="20">
        <v>1707.3999999999999</v>
      </c>
      <c r="AI8" s="24">
        <v>1873.1999999999998</v>
      </c>
      <c r="AJ8" s="25">
        <v>2100.6000000000013</v>
      </c>
      <c r="AK8" s="23">
        <f>SUM(AK9,AK16,AK17,AK18)</f>
        <v>1831.1999999999998</v>
      </c>
      <c r="AL8" s="20">
        <v>1901.5000000000005</v>
      </c>
      <c r="AM8" s="26">
        <v>2098.7000000000003</v>
      </c>
      <c r="AN8" s="27"/>
      <c r="AO8" s="27"/>
      <c r="AP8" s="27"/>
    </row>
    <row r="9" spans="2:42" s="2" customFormat="1" ht="12.75">
      <c r="B9" s="3" t="s">
        <v>12</v>
      </c>
      <c r="D9" s="10">
        <v>11</v>
      </c>
      <c r="E9" s="10">
        <v>513</v>
      </c>
      <c r="F9" s="10">
        <v>666</v>
      </c>
      <c r="G9" s="10">
        <v>724.2</v>
      </c>
      <c r="H9" s="10">
        <v>743.4</v>
      </c>
      <c r="I9" s="9">
        <v>807.8</v>
      </c>
      <c r="J9" s="10">
        <v>881.8</v>
      </c>
      <c r="K9" s="10">
        <v>984.8000000000006</v>
      </c>
      <c r="L9" s="10">
        <v>994.5999999999995</v>
      </c>
      <c r="M9" s="9">
        <f>SUM(M10:M15)</f>
        <v>1122.6</v>
      </c>
      <c r="N9" s="10">
        <f>SUM(N10:N15)</f>
        <v>1265.3999999999999</v>
      </c>
      <c r="O9" s="10">
        <f>SUM(O10:O15)</f>
        <v>1183.4999999999998</v>
      </c>
      <c r="P9" s="28">
        <v>1181.2</v>
      </c>
      <c r="Q9" s="29">
        <f>'[1]Table1'!$L$9</f>
        <v>1139.3999999999999</v>
      </c>
      <c r="R9" s="28">
        <v>995.9</v>
      </c>
      <c r="S9" s="20">
        <v>1094.3</v>
      </c>
      <c r="T9" s="19">
        <f>SUM(T10:T15)</f>
        <v>1159.2</v>
      </c>
      <c r="U9" s="18">
        <f>SUM(U10:U15)</f>
        <v>1129.4999999999998</v>
      </c>
      <c r="V9" s="19">
        <f>SUM(V10:V15)</f>
        <v>1229.1</v>
      </c>
      <c r="W9" s="19">
        <f>SUM(W10:W15)</f>
        <v>1228.6000000000001</v>
      </c>
      <c r="X9" s="19">
        <f>SUM(X10:X15)</f>
        <v>1280.2999999999995</v>
      </c>
      <c r="Y9" s="18">
        <v>1559.1000000000001</v>
      </c>
      <c r="Z9" s="19">
        <v>1426.4999999999998</v>
      </c>
      <c r="AA9" s="19">
        <v>1480.6</v>
      </c>
      <c r="AB9" s="30">
        <v>1668.6000000000004</v>
      </c>
      <c r="AC9" s="19">
        <v>1552</v>
      </c>
      <c r="AD9" s="19">
        <v>1602.3000000000006</v>
      </c>
      <c r="AE9" s="26">
        <v>1725.9999999999995</v>
      </c>
      <c r="AF9" s="20">
        <v>1790.6999999999998</v>
      </c>
      <c r="AG9" s="23">
        <v>1615.6000000000001</v>
      </c>
      <c r="AH9" s="26">
        <v>1564.8</v>
      </c>
      <c r="AI9" s="24">
        <v>1662.6</v>
      </c>
      <c r="AJ9" s="30">
        <v>1816.300000000001</v>
      </c>
      <c r="AK9" s="23">
        <f>'[2]Table1'!$L$9</f>
        <v>1701.1</v>
      </c>
      <c r="AL9" s="31">
        <v>1708.2000000000003</v>
      </c>
      <c r="AM9" s="32">
        <v>1898.6000000000004</v>
      </c>
      <c r="AN9" s="27"/>
      <c r="AO9" s="27"/>
      <c r="AP9" s="27"/>
    </row>
    <row r="10" spans="3:42" s="2" customFormat="1" ht="12.75">
      <c r="C10" s="2" t="s">
        <v>13</v>
      </c>
      <c r="D10" s="33">
        <v>111</v>
      </c>
      <c r="E10" s="33">
        <v>145.1</v>
      </c>
      <c r="F10" s="33">
        <v>182</v>
      </c>
      <c r="G10" s="33">
        <v>198</v>
      </c>
      <c r="H10" s="33">
        <v>202</v>
      </c>
      <c r="I10" s="34">
        <v>286.1</v>
      </c>
      <c r="J10" s="33">
        <v>243.9</v>
      </c>
      <c r="K10" s="33">
        <v>294.9</v>
      </c>
      <c r="L10" s="33">
        <v>256.6</v>
      </c>
      <c r="M10" s="35">
        <v>450.8</v>
      </c>
      <c r="N10" s="33">
        <v>492.2</v>
      </c>
      <c r="O10" s="33">
        <v>477.8</v>
      </c>
      <c r="P10" s="36">
        <v>467.6</v>
      </c>
      <c r="Q10" s="37">
        <f>'[1]Table1'!$L$10</f>
        <v>423.09999999999997</v>
      </c>
      <c r="R10" s="36">
        <v>380.8</v>
      </c>
      <c r="S10" s="36">
        <v>423.4</v>
      </c>
      <c r="T10" s="38">
        <v>409.3000000000002</v>
      </c>
      <c r="U10" s="34">
        <v>462.5</v>
      </c>
      <c r="V10" s="38">
        <v>412.29999999999995</v>
      </c>
      <c r="W10" s="38">
        <v>433.9000000000001</v>
      </c>
      <c r="X10" s="33">
        <v>469.29999999999995</v>
      </c>
      <c r="Y10" s="34">
        <v>677.9000000000001</v>
      </c>
      <c r="Z10" s="33">
        <v>521.6999999999998</v>
      </c>
      <c r="AA10" s="33">
        <v>571.3</v>
      </c>
      <c r="AB10" s="39">
        <v>612.3999999999999</v>
      </c>
      <c r="AC10" s="33">
        <v>657.5</v>
      </c>
      <c r="AD10" s="33">
        <v>627.2</v>
      </c>
      <c r="AE10" s="40">
        <v>680</v>
      </c>
      <c r="AF10" s="36">
        <v>651.1000000000001</v>
      </c>
      <c r="AG10" s="41">
        <v>714.9</v>
      </c>
      <c r="AH10" s="31">
        <v>615.8000000000001</v>
      </c>
      <c r="AI10" s="42">
        <v>666.3999999999999</v>
      </c>
      <c r="AJ10" s="43">
        <v>743.6999999999998</v>
      </c>
      <c r="AK10" s="41">
        <f>'[2]Table1'!$L$10</f>
        <v>726.9000000000001</v>
      </c>
      <c r="AL10" s="31">
        <v>562</v>
      </c>
      <c r="AM10" s="32">
        <v>747.8</v>
      </c>
      <c r="AN10" s="27"/>
      <c r="AO10" s="27"/>
      <c r="AP10" s="27"/>
    </row>
    <row r="11" spans="3:42" s="2" customFormat="1" ht="12.75">
      <c r="C11" s="2" t="s">
        <v>14</v>
      </c>
      <c r="D11" s="33">
        <v>112</v>
      </c>
      <c r="E11" s="33">
        <v>0</v>
      </c>
      <c r="F11" s="33">
        <v>0</v>
      </c>
      <c r="G11" s="33">
        <v>0</v>
      </c>
      <c r="H11" s="33">
        <v>0</v>
      </c>
      <c r="I11" s="34">
        <v>0</v>
      </c>
      <c r="J11" s="33">
        <v>0</v>
      </c>
      <c r="K11" s="33">
        <v>0</v>
      </c>
      <c r="L11" s="33">
        <v>0</v>
      </c>
      <c r="M11" s="35">
        <v>0</v>
      </c>
      <c r="N11" s="38">
        <v>0</v>
      </c>
      <c r="O11" s="38">
        <v>0</v>
      </c>
      <c r="P11" s="36">
        <v>0</v>
      </c>
      <c r="Q11" s="37">
        <f>'[1]Table1'!$L$14</f>
        <v>0</v>
      </c>
      <c r="R11" s="36">
        <v>0</v>
      </c>
      <c r="S11" s="36">
        <v>0</v>
      </c>
      <c r="T11" s="38">
        <v>0</v>
      </c>
      <c r="U11" s="35">
        <v>0</v>
      </c>
      <c r="V11" s="38">
        <v>0</v>
      </c>
      <c r="W11" s="38">
        <v>0</v>
      </c>
      <c r="X11" s="33">
        <v>0</v>
      </c>
      <c r="Y11" s="34">
        <v>0</v>
      </c>
      <c r="Z11" s="33">
        <v>0</v>
      </c>
      <c r="AA11" s="33">
        <v>0</v>
      </c>
      <c r="AB11" s="39">
        <v>0</v>
      </c>
      <c r="AC11" s="33">
        <v>0</v>
      </c>
      <c r="AD11" s="33">
        <v>0</v>
      </c>
      <c r="AE11" s="40">
        <v>0</v>
      </c>
      <c r="AF11" s="36">
        <v>0</v>
      </c>
      <c r="AG11" s="41">
        <v>0</v>
      </c>
      <c r="AH11" s="31">
        <v>0</v>
      </c>
      <c r="AI11" s="42">
        <v>0</v>
      </c>
      <c r="AJ11" s="43">
        <v>0</v>
      </c>
      <c r="AK11" s="41">
        <f>'[2]Table1'!$L$14</f>
        <v>0</v>
      </c>
      <c r="AL11" s="31">
        <v>0</v>
      </c>
      <c r="AM11" s="32">
        <v>0</v>
      </c>
      <c r="AN11" s="27"/>
      <c r="AO11" s="27"/>
      <c r="AP11" s="27"/>
    </row>
    <row r="12" spans="3:42" s="2" customFormat="1" ht="12.75">
      <c r="C12" s="2" t="s">
        <v>15</v>
      </c>
      <c r="D12" s="33">
        <v>113</v>
      </c>
      <c r="E12" s="33">
        <v>15</v>
      </c>
      <c r="F12" s="33">
        <v>18.1</v>
      </c>
      <c r="G12" s="33">
        <v>22</v>
      </c>
      <c r="H12" s="33">
        <v>31</v>
      </c>
      <c r="I12" s="34">
        <v>22.5</v>
      </c>
      <c r="J12" s="33">
        <v>39.8</v>
      </c>
      <c r="K12" s="33">
        <v>20.9</v>
      </c>
      <c r="L12" s="33">
        <v>24.7</v>
      </c>
      <c r="M12" s="35">
        <v>23.6</v>
      </c>
      <c r="N12" s="33">
        <v>51.3</v>
      </c>
      <c r="O12" s="33">
        <v>26.5</v>
      </c>
      <c r="P12" s="36">
        <v>30.5</v>
      </c>
      <c r="Q12" s="37">
        <f>'[1]Table1'!$L$15</f>
        <v>25.8</v>
      </c>
      <c r="R12" s="36">
        <v>56.1</v>
      </c>
      <c r="S12" s="36">
        <v>31.1</v>
      </c>
      <c r="T12" s="38">
        <v>47.400000000000006</v>
      </c>
      <c r="U12" s="34">
        <v>36.5</v>
      </c>
      <c r="V12" s="38">
        <v>82.2</v>
      </c>
      <c r="W12" s="38">
        <v>30.999999999999986</v>
      </c>
      <c r="X12" s="33">
        <v>42</v>
      </c>
      <c r="Y12" s="34">
        <v>24.7</v>
      </c>
      <c r="Z12" s="33">
        <v>99.5</v>
      </c>
      <c r="AA12" s="33">
        <v>32.499999999999986</v>
      </c>
      <c r="AB12" s="39">
        <v>63.70000000000002</v>
      </c>
      <c r="AC12" s="33">
        <v>28</v>
      </c>
      <c r="AD12" s="33">
        <v>106.9</v>
      </c>
      <c r="AE12" s="40">
        <v>35.29999999999998</v>
      </c>
      <c r="AF12" s="36">
        <v>59.80000000000001</v>
      </c>
      <c r="AG12" s="41">
        <v>31.6</v>
      </c>
      <c r="AH12" s="31">
        <v>104.1</v>
      </c>
      <c r="AI12" s="42">
        <v>25.80000000000001</v>
      </c>
      <c r="AJ12" s="43">
        <v>69.19999999999999</v>
      </c>
      <c r="AK12" s="41">
        <f>'[2]Table1'!$L$15</f>
        <v>27.6</v>
      </c>
      <c r="AL12" s="31">
        <v>115.9</v>
      </c>
      <c r="AM12" s="32">
        <v>22.80000000000001</v>
      </c>
      <c r="AN12" s="27"/>
      <c r="AO12" s="27"/>
      <c r="AP12" s="27"/>
    </row>
    <row r="13" spans="3:42" s="2" customFormat="1" ht="12.75">
      <c r="C13" s="2" t="s">
        <v>16</v>
      </c>
      <c r="D13" s="33">
        <v>114</v>
      </c>
      <c r="E13" s="33">
        <v>315.7</v>
      </c>
      <c r="F13" s="33">
        <v>419</v>
      </c>
      <c r="G13" s="33">
        <v>467</v>
      </c>
      <c r="H13" s="33">
        <v>495</v>
      </c>
      <c r="I13" s="34">
        <v>484.4</v>
      </c>
      <c r="J13" s="33">
        <v>582.4</v>
      </c>
      <c r="K13" s="33">
        <v>641</v>
      </c>
      <c r="L13" s="33">
        <v>694.5</v>
      </c>
      <c r="M13" s="35">
        <v>590.9</v>
      </c>
      <c r="N13" s="33">
        <v>686.8</v>
      </c>
      <c r="O13" s="33">
        <v>653</v>
      </c>
      <c r="P13" s="36">
        <v>656.8</v>
      </c>
      <c r="Q13" s="37">
        <f>'[1]Table1'!$L$22</f>
        <v>671.9</v>
      </c>
      <c r="R13" s="36">
        <v>535.5</v>
      </c>
      <c r="S13" s="36">
        <v>611.2</v>
      </c>
      <c r="T13" s="38">
        <v>676.2999999999997</v>
      </c>
      <c r="U13" s="34">
        <v>601.6</v>
      </c>
      <c r="V13" s="38">
        <v>696.6</v>
      </c>
      <c r="W13" s="38">
        <v>732.0999999999999</v>
      </c>
      <c r="X13" s="33">
        <v>733.5999999999997</v>
      </c>
      <c r="Y13" s="34">
        <v>825.1</v>
      </c>
      <c r="Z13" s="33">
        <v>772.8000000000001</v>
      </c>
      <c r="AA13" s="33">
        <v>841.9000000000001</v>
      </c>
      <c r="AB13" s="39">
        <v>959.6999999999998</v>
      </c>
      <c r="AC13" s="33">
        <v>837.8</v>
      </c>
      <c r="AD13" s="33">
        <v>836.3000000000002</v>
      </c>
      <c r="AE13" s="40">
        <v>981.8999999999999</v>
      </c>
      <c r="AF13" s="36">
        <v>1043.9</v>
      </c>
      <c r="AG13" s="41">
        <v>841.5</v>
      </c>
      <c r="AH13" s="31">
        <v>817.8999999999999</v>
      </c>
      <c r="AI13" s="42">
        <v>939.6000000000001</v>
      </c>
      <c r="AJ13" s="43">
        <v>971.1000000000004</v>
      </c>
      <c r="AK13" s="41">
        <f>'[2]Table1'!$L$22</f>
        <v>917.8</v>
      </c>
      <c r="AL13" s="31">
        <v>999.1000000000001</v>
      </c>
      <c r="AM13" s="32">
        <v>1098.2000000000003</v>
      </c>
      <c r="AN13" s="27"/>
      <c r="AO13" s="27"/>
      <c r="AP13" s="27"/>
    </row>
    <row r="14" spans="3:42" s="2" customFormat="1" ht="12.75">
      <c r="C14" s="2" t="s">
        <v>17</v>
      </c>
      <c r="D14" s="33">
        <v>115</v>
      </c>
      <c r="E14" s="33">
        <v>31.7</v>
      </c>
      <c r="F14" s="33">
        <v>51.4</v>
      </c>
      <c r="G14" s="33">
        <v>36.4</v>
      </c>
      <c r="H14" s="33">
        <v>12.9</v>
      </c>
      <c r="I14" s="34">
        <v>10.4</v>
      </c>
      <c r="J14" s="33">
        <v>11.1</v>
      </c>
      <c r="K14" s="33">
        <v>17.8</v>
      </c>
      <c r="L14" s="33">
        <v>12.7</v>
      </c>
      <c r="M14" s="35">
        <v>11.8</v>
      </c>
      <c r="N14" s="33">
        <v>13.5</v>
      </c>
      <c r="O14" s="33">
        <v>13.1</v>
      </c>
      <c r="P14" s="36">
        <v>13.5</v>
      </c>
      <c r="Q14" s="37">
        <f>'[1]Table1'!$L$34</f>
        <v>9.1</v>
      </c>
      <c r="R14" s="36">
        <v>8.6</v>
      </c>
      <c r="S14" s="36">
        <v>8</v>
      </c>
      <c r="T14" s="38">
        <v>10.2</v>
      </c>
      <c r="U14" s="34">
        <v>17.3</v>
      </c>
      <c r="V14" s="38">
        <v>17.400000000000002</v>
      </c>
      <c r="W14" s="38">
        <v>17.9</v>
      </c>
      <c r="X14" s="33">
        <v>17.800000000000004</v>
      </c>
      <c r="Y14" s="34">
        <v>20.8</v>
      </c>
      <c r="Z14" s="33">
        <v>23.400000000000002</v>
      </c>
      <c r="AA14" s="33">
        <v>24.200000000000003</v>
      </c>
      <c r="AB14" s="39">
        <v>24.799999999999997</v>
      </c>
      <c r="AC14" s="33">
        <v>20.9</v>
      </c>
      <c r="AD14" s="33">
        <v>23</v>
      </c>
      <c r="AE14" s="40">
        <v>21.6</v>
      </c>
      <c r="AF14" s="36">
        <v>24.599999999999994</v>
      </c>
      <c r="AG14" s="41">
        <v>20.2</v>
      </c>
      <c r="AH14" s="31">
        <v>21.099999999999998</v>
      </c>
      <c r="AI14" s="42">
        <v>23.10000000000001</v>
      </c>
      <c r="AJ14" s="43">
        <v>25</v>
      </c>
      <c r="AK14" s="41">
        <f>'[2]Table1'!$L$34</f>
        <v>23</v>
      </c>
      <c r="AL14" s="31">
        <v>25.299999999999997</v>
      </c>
      <c r="AM14" s="32">
        <v>25.10000000000001</v>
      </c>
      <c r="AN14" s="27"/>
      <c r="AO14" s="27"/>
      <c r="AP14" s="27"/>
    </row>
    <row r="15" spans="3:42" s="2" customFormat="1" ht="12.75">
      <c r="C15" s="2" t="s">
        <v>18</v>
      </c>
      <c r="D15" s="33">
        <v>116</v>
      </c>
      <c r="E15" s="33">
        <v>5.5</v>
      </c>
      <c r="F15" s="33">
        <v>-4.5</v>
      </c>
      <c r="G15" s="33">
        <v>0.8</v>
      </c>
      <c r="H15" s="33">
        <v>2.5</v>
      </c>
      <c r="I15" s="34">
        <v>4.4</v>
      </c>
      <c r="J15" s="33">
        <v>4.6</v>
      </c>
      <c r="K15" s="33">
        <v>10.2</v>
      </c>
      <c r="L15" s="33">
        <v>6.1</v>
      </c>
      <c r="M15" s="35">
        <v>45.5</v>
      </c>
      <c r="N15" s="33">
        <v>21.6</v>
      </c>
      <c r="O15" s="33">
        <v>13.1</v>
      </c>
      <c r="P15" s="36">
        <v>12.8</v>
      </c>
      <c r="Q15" s="37">
        <f>'[1]Table1'!$L$41</f>
        <v>9.5</v>
      </c>
      <c r="R15" s="36">
        <v>14.9</v>
      </c>
      <c r="S15" s="36">
        <v>20.6</v>
      </c>
      <c r="T15" s="38">
        <v>16</v>
      </c>
      <c r="U15" s="34">
        <v>11.6</v>
      </c>
      <c r="V15" s="38">
        <v>20.6</v>
      </c>
      <c r="W15" s="38">
        <v>13.699999999999996</v>
      </c>
      <c r="X15" s="33">
        <v>17.6</v>
      </c>
      <c r="Y15" s="34">
        <v>10.6</v>
      </c>
      <c r="Z15" s="33">
        <v>9.100000000000003</v>
      </c>
      <c r="AA15" s="33">
        <v>10.7</v>
      </c>
      <c r="AB15" s="39">
        <v>7.9999999999999964</v>
      </c>
      <c r="AC15" s="33">
        <v>7.8</v>
      </c>
      <c r="AD15" s="33">
        <v>8.899999999999999</v>
      </c>
      <c r="AE15" s="40">
        <v>7.199999999999999</v>
      </c>
      <c r="AF15" s="36">
        <v>11.300000000000004</v>
      </c>
      <c r="AG15" s="41">
        <v>7.4</v>
      </c>
      <c r="AH15" s="31">
        <v>5.9</v>
      </c>
      <c r="AI15" s="42">
        <v>7.699999999999999</v>
      </c>
      <c r="AJ15" s="43">
        <v>7.300000000000001</v>
      </c>
      <c r="AK15" s="41">
        <f>'[2]Table1'!$L$41</f>
        <v>5.8</v>
      </c>
      <c r="AL15" s="31">
        <v>5.8999999999999995</v>
      </c>
      <c r="AM15" s="32">
        <v>4.700000000000003</v>
      </c>
      <c r="AN15" s="27"/>
      <c r="AO15" s="27"/>
      <c r="AP15" s="27"/>
    </row>
    <row r="16" spans="2:42" s="2" customFormat="1" ht="12.75">
      <c r="B16" s="3" t="s">
        <v>19</v>
      </c>
      <c r="C16" s="3"/>
      <c r="D16" s="10">
        <v>12</v>
      </c>
      <c r="E16" s="10">
        <v>96.6</v>
      </c>
      <c r="F16" s="10">
        <v>114.7</v>
      </c>
      <c r="G16" s="10">
        <v>129.5</v>
      </c>
      <c r="H16" s="10">
        <v>162</v>
      </c>
      <c r="I16" s="9">
        <v>140.3</v>
      </c>
      <c r="J16" s="10">
        <v>162.8</v>
      </c>
      <c r="K16" s="10">
        <v>202.1</v>
      </c>
      <c r="L16" s="10">
        <v>216.9</v>
      </c>
      <c r="M16" s="18">
        <v>0</v>
      </c>
      <c r="N16" s="44">
        <v>0</v>
      </c>
      <c r="O16" s="44">
        <v>0</v>
      </c>
      <c r="P16" s="28">
        <v>0</v>
      </c>
      <c r="Q16" s="37">
        <f>'[1]Table1'!$L$42</f>
        <v>0</v>
      </c>
      <c r="R16" s="36">
        <v>0</v>
      </c>
      <c r="S16" s="36">
        <v>0</v>
      </c>
      <c r="T16" s="38">
        <v>0</v>
      </c>
      <c r="U16" s="35">
        <v>0</v>
      </c>
      <c r="V16" s="38">
        <v>0</v>
      </c>
      <c r="W16" s="38">
        <v>0</v>
      </c>
      <c r="X16" s="33">
        <v>0</v>
      </c>
      <c r="Y16" s="34">
        <v>0</v>
      </c>
      <c r="Z16" s="33">
        <v>0</v>
      </c>
      <c r="AA16" s="33">
        <v>0</v>
      </c>
      <c r="AB16" s="39">
        <v>0</v>
      </c>
      <c r="AC16" s="33">
        <v>0</v>
      </c>
      <c r="AD16" s="33">
        <v>0</v>
      </c>
      <c r="AE16" s="40">
        <v>0</v>
      </c>
      <c r="AF16" s="36">
        <v>0</v>
      </c>
      <c r="AG16" s="23">
        <v>0</v>
      </c>
      <c r="AH16" s="26">
        <v>0</v>
      </c>
      <c r="AI16" s="24">
        <v>0</v>
      </c>
      <c r="AJ16" s="25">
        <v>0</v>
      </c>
      <c r="AK16" s="23">
        <f>'[2]Table1'!$L$42</f>
        <v>0</v>
      </c>
      <c r="AL16" s="31">
        <v>0</v>
      </c>
      <c r="AM16" s="26">
        <v>0</v>
      </c>
      <c r="AN16" s="27"/>
      <c r="AO16" s="27"/>
      <c r="AP16" s="27"/>
    </row>
    <row r="17" spans="2:42" s="2" customFormat="1" ht="12.75">
      <c r="B17" s="3" t="s">
        <v>20</v>
      </c>
      <c r="C17" s="3"/>
      <c r="D17" s="10">
        <v>13</v>
      </c>
      <c r="E17" s="10">
        <v>9.8</v>
      </c>
      <c r="F17" s="10">
        <v>12.9</v>
      </c>
      <c r="G17" s="10">
        <v>69.2</v>
      </c>
      <c r="H17" s="10">
        <v>103.8</v>
      </c>
      <c r="I17" s="9">
        <v>29.5</v>
      </c>
      <c r="J17" s="19">
        <v>14</v>
      </c>
      <c r="K17" s="10">
        <v>22.6</v>
      </c>
      <c r="L17" s="10">
        <v>35.9</v>
      </c>
      <c r="M17" s="18">
        <v>29.2</v>
      </c>
      <c r="N17" s="16">
        <v>17.5</v>
      </c>
      <c r="O17" s="16">
        <v>44.6</v>
      </c>
      <c r="P17" s="28">
        <v>525.9</v>
      </c>
      <c r="Q17" s="21">
        <f>'[1]Table1'!$L$52</f>
        <v>37.5</v>
      </c>
      <c r="R17" s="20">
        <v>47.5</v>
      </c>
      <c r="S17" s="20">
        <v>92</v>
      </c>
      <c r="T17" s="19">
        <v>211.5999999999999</v>
      </c>
      <c r="U17" s="9">
        <v>91.5</v>
      </c>
      <c r="V17" s="19">
        <v>60.200000000000045</v>
      </c>
      <c r="W17" s="19">
        <v>132.69999999999993</v>
      </c>
      <c r="X17" s="10">
        <v>187.70000000000016</v>
      </c>
      <c r="Y17" s="9">
        <v>78.19999999999999</v>
      </c>
      <c r="Z17" s="10">
        <v>64.39999999999992</v>
      </c>
      <c r="AA17" s="10">
        <v>41.500000000000114</v>
      </c>
      <c r="AB17" s="45">
        <v>39.39999999999998</v>
      </c>
      <c r="AC17" s="10">
        <v>86.40000000000003</v>
      </c>
      <c r="AD17" s="10">
        <v>28.30000000000001</v>
      </c>
      <c r="AE17" s="20">
        <v>51.5</v>
      </c>
      <c r="AF17" s="20">
        <v>104.59999999999991</v>
      </c>
      <c r="AG17" s="23">
        <v>35.80000000000001</v>
      </c>
      <c r="AH17" s="26">
        <v>36.30000000000001</v>
      </c>
      <c r="AI17" s="24">
        <v>48.10000000000002</v>
      </c>
      <c r="AJ17" s="25">
        <v>118.89999999999995</v>
      </c>
      <c r="AK17" s="23">
        <f>'[2]Table1'!$L$52</f>
        <v>10</v>
      </c>
      <c r="AL17" s="26">
        <v>58.39999999999998</v>
      </c>
      <c r="AM17" s="26">
        <v>58.30000000000007</v>
      </c>
      <c r="AN17" s="27"/>
      <c r="AO17" s="27"/>
      <c r="AP17" s="27"/>
    </row>
    <row r="18" spans="2:42" s="2" customFormat="1" ht="12.75">
      <c r="B18" s="3" t="s">
        <v>21</v>
      </c>
      <c r="C18" s="3"/>
      <c r="D18" s="10">
        <v>14</v>
      </c>
      <c r="E18" s="10">
        <v>179.3</v>
      </c>
      <c r="F18" s="10">
        <v>92.4</v>
      </c>
      <c r="G18" s="10">
        <v>106.4</v>
      </c>
      <c r="H18" s="10">
        <v>127</v>
      </c>
      <c r="I18" s="9">
        <v>186.5</v>
      </c>
      <c r="J18" s="10">
        <v>129.2</v>
      </c>
      <c r="K18" s="10">
        <v>57.09999999999991</v>
      </c>
      <c r="L18" s="10">
        <v>106.8</v>
      </c>
      <c r="M18" s="18">
        <v>157.4</v>
      </c>
      <c r="N18" s="16">
        <v>119.1</v>
      </c>
      <c r="O18" s="16">
        <v>90.8</v>
      </c>
      <c r="P18" s="28">
        <v>117</v>
      </c>
      <c r="Q18" s="21">
        <f>'[1]Table1'!$L$62</f>
        <v>79</v>
      </c>
      <c r="R18" s="20">
        <v>84</v>
      </c>
      <c r="S18" s="20">
        <v>107</v>
      </c>
      <c r="T18" s="19">
        <v>217.10000000000002</v>
      </c>
      <c r="U18" s="9">
        <v>97.1</v>
      </c>
      <c r="V18" s="19">
        <v>147.1</v>
      </c>
      <c r="W18" s="19">
        <v>119.70000000000005</v>
      </c>
      <c r="X18" s="10">
        <v>162.40000000000003</v>
      </c>
      <c r="Y18" s="9">
        <v>126.50000000000001</v>
      </c>
      <c r="Z18" s="10">
        <v>131.2</v>
      </c>
      <c r="AA18" s="10">
        <v>118.90000000000003</v>
      </c>
      <c r="AB18" s="45">
        <v>138.80000000000007</v>
      </c>
      <c r="AC18" s="10">
        <v>121.69999999999999</v>
      </c>
      <c r="AD18" s="10">
        <v>134.89999999999998</v>
      </c>
      <c r="AE18" s="20">
        <v>220.30000000000013</v>
      </c>
      <c r="AF18" s="20">
        <v>141.29999999999984</v>
      </c>
      <c r="AG18" s="23">
        <v>101.7</v>
      </c>
      <c r="AH18" s="26">
        <v>106.29999999999997</v>
      </c>
      <c r="AI18" s="24">
        <v>162.49999999999997</v>
      </c>
      <c r="AJ18" s="25">
        <v>165.40000000000003</v>
      </c>
      <c r="AK18" s="23">
        <f>'[2]Table1'!$L$62</f>
        <v>120.1</v>
      </c>
      <c r="AL18" s="26">
        <v>134.90000000000006</v>
      </c>
      <c r="AM18" s="26">
        <v>141.79999999999995</v>
      </c>
      <c r="AN18" s="27"/>
      <c r="AO18" s="27"/>
      <c r="AP18" s="27"/>
    </row>
    <row r="19" spans="1:42" s="2" customFormat="1" ht="12.75">
      <c r="A19" s="3" t="s">
        <v>22</v>
      </c>
      <c r="D19" s="10">
        <v>2</v>
      </c>
      <c r="E19" s="10">
        <v>556.6</v>
      </c>
      <c r="F19" s="10">
        <v>749.2</v>
      </c>
      <c r="G19" s="10">
        <v>765.4</v>
      </c>
      <c r="H19" s="10">
        <v>907.5</v>
      </c>
      <c r="I19" s="9">
        <v>762.3</v>
      </c>
      <c r="J19" s="10">
        <v>717.6</v>
      </c>
      <c r="K19" s="10">
        <v>1310.6</v>
      </c>
      <c r="L19" s="10">
        <v>1588.5</v>
      </c>
      <c r="M19" s="9">
        <f aca="true" t="shared" si="1" ref="M19:X19">SUM(M20:M27)</f>
        <v>1272.8</v>
      </c>
      <c r="N19" s="10">
        <f t="shared" si="1"/>
        <v>1429.3999999999999</v>
      </c>
      <c r="O19" s="10">
        <f t="shared" si="1"/>
        <v>1286.6999999999998</v>
      </c>
      <c r="P19" s="20">
        <v>1422</v>
      </c>
      <c r="Q19" s="21">
        <f t="shared" si="1"/>
        <v>1136.3</v>
      </c>
      <c r="R19" s="20">
        <f t="shared" si="1"/>
        <v>1332.4</v>
      </c>
      <c r="S19" s="20">
        <f t="shared" si="1"/>
        <v>1318.6</v>
      </c>
      <c r="T19" s="20">
        <f t="shared" si="1"/>
        <v>1609.6999999999998</v>
      </c>
      <c r="U19" s="21">
        <f t="shared" si="1"/>
        <v>1202.8999999999999</v>
      </c>
      <c r="V19" s="20">
        <f t="shared" si="1"/>
        <v>1442.1000000000004</v>
      </c>
      <c r="W19" s="20">
        <f t="shared" si="1"/>
        <v>1285.6</v>
      </c>
      <c r="X19" s="20">
        <f t="shared" si="1"/>
        <v>1549.6999999999998</v>
      </c>
      <c r="Y19" s="21">
        <v>1231.6000000000001</v>
      </c>
      <c r="Z19" s="20">
        <v>1456.3</v>
      </c>
      <c r="AA19" s="20">
        <v>1407.3999999999999</v>
      </c>
      <c r="AB19" s="22">
        <v>1691.3000000000002</v>
      </c>
      <c r="AC19" s="10">
        <v>1374.6999999999998</v>
      </c>
      <c r="AD19" s="10">
        <v>1531.3000000000002</v>
      </c>
      <c r="AE19" s="20">
        <v>1746.8000000000002</v>
      </c>
      <c r="AF19" s="20">
        <v>1842.8999999999987</v>
      </c>
      <c r="AG19" s="23">
        <v>1376.8000000000002</v>
      </c>
      <c r="AH19" s="20">
        <v>1559.1</v>
      </c>
      <c r="AI19" s="24">
        <v>1561.5000000000005</v>
      </c>
      <c r="AJ19" s="46">
        <v>2225.699999999999</v>
      </c>
      <c r="AK19" s="23">
        <f>SUM(AK20:AK27)</f>
        <v>1670.4</v>
      </c>
      <c r="AL19" s="20">
        <v>1862.0000000000005</v>
      </c>
      <c r="AM19" s="26">
        <v>1883.199999999999</v>
      </c>
      <c r="AN19" s="27"/>
      <c r="AO19" s="27"/>
      <c r="AP19" s="27"/>
    </row>
    <row r="20" spans="2:42" s="2" customFormat="1" ht="12.75">
      <c r="B20" s="2" t="s">
        <v>23</v>
      </c>
      <c r="D20" s="33">
        <v>21</v>
      </c>
      <c r="E20" s="33">
        <v>121</v>
      </c>
      <c r="F20" s="33">
        <v>135.4</v>
      </c>
      <c r="G20" s="33">
        <v>143.6</v>
      </c>
      <c r="H20" s="33">
        <v>163.3</v>
      </c>
      <c r="I20" s="34">
        <v>145.8</v>
      </c>
      <c r="J20" s="33">
        <v>155.9</v>
      </c>
      <c r="K20" s="33">
        <v>159.7</v>
      </c>
      <c r="L20" s="33">
        <v>235.5</v>
      </c>
      <c r="M20" s="35">
        <v>233.2</v>
      </c>
      <c r="N20" s="33">
        <v>255.9</v>
      </c>
      <c r="O20" s="33">
        <v>252.4</v>
      </c>
      <c r="P20" s="36">
        <v>266.6</v>
      </c>
      <c r="Q20" s="37">
        <f>'[1]Table2'!$L$9</f>
        <v>248.2</v>
      </c>
      <c r="R20" s="36">
        <v>260.3</v>
      </c>
      <c r="S20" s="36">
        <v>250.8</v>
      </c>
      <c r="T20" s="38">
        <v>288.9999999999999</v>
      </c>
      <c r="U20" s="34">
        <v>262.8</v>
      </c>
      <c r="V20" s="38">
        <v>287.8</v>
      </c>
      <c r="W20" s="38">
        <v>267.70000000000005</v>
      </c>
      <c r="X20" s="33">
        <v>301.9</v>
      </c>
      <c r="Y20" s="34">
        <v>264.5</v>
      </c>
      <c r="Z20" s="33">
        <v>300.20000000000005</v>
      </c>
      <c r="AA20" s="33">
        <v>270.9</v>
      </c>
      <c r="AB20" s="39">
        <v>300.6</v>
      </c>
      <c r="AC20" s="33">
        <v>268.2</v>
      </c>
      <c r="AD20" s="33">
        <v>291.40000000000003</v>
      </c>
      <c r="AE20" s="40">
        <v>296.1</v>
      </c>
      <c r="AF20" s="36">
        <v>346.9000000000001</v>
      </c>
      <c r="AG20" s="41">
        <v>308.70000000000005</v>
      </c>
      <c r="AH20" s="31">
        <v>337.1</v>
      </c>
      <c r="AI20" s="42">
        <v>342.4999999999999</v>
      </c>
      <c r="AJ20" s="43">
        <v>406.79999999999995</v>
      </c>
      <c r="AK20" s="41">
        <f>'[2]Table2'!$L$9</f>
        <v>355.4</v>
      </c>
      <c r="AL20" s="31">
        <v>384.6</v>
      </c>
      <c r="AM20" s="32">
        <v>373.5999999999999</v>
      </c>
      <c r="AN20" s="27"/>
      <c r="AO20" s="27"/>
      <c r="AP20" s="27"/>
    </row>
    <row r="21" spans="2:42" s="2" customFormat="1" ht="12.75">
      <c r="B21" s="2" t="s">
        <v>24</v>
      </c>
      <c r="D21" s="33">
        <v>22</v>
      </c>
      <c r="E21" s="33">
        <v>130.1</v>
      </c>
      <c r="F21" s="33">
        <v>223.6</v>
      </c>
      <c r="G21" s="33">
        <v>181.9</v>
      </c>
      <c r="H21" s="33">
        <v>251</v>
      </c>
      <c r="I21" s="34">
        <v>238.7</v>
      </c>
      <c r="J21" s="33">
        <v>154.6</v>
      </c>
      <c r="K21" s="33">
        <v>737.6</v>
      </c>
      <c r="L21" s="33">
        <v>459.9</v>
      </c>
      <c r="M21" s="35">
        <v>481.2</v>
      </c>
      <c r="N21" s="33">
        <v>510.5</v>
      </c>
      <c r="O21" s="33">
        <v>354.7</v>
      </c>
      <c r="P21" s="36">
        <v>260</v>
      </c>
      <c r="Q21" s="37">
        <f>'[1]Table2'!$L$14</f>
        <v>206.89999999999998</v>
      </c>
      <c r="R21" s="36">
        <v>273.1</v>
      </c>
      <c r="S21" s="36">
        <v>259.9</v>
      </c>
      <c r="T21" s="38">
        <v>365.30000000000007</v>
      </c>
      <c r="U21" s="34">
        <v>187.5</v>
      </c>
      <c r="V21" s="38">
        <v>288.2</v>
      </c>
      <c r="W21" s="38">
        <v>286.00000000000006</v>
      </c>
      <c r="X21" s="33">
        <v>376.89999999999986</v>
      </c>
      <c r="Y21" s="34">
        <v>239.3</v>
      </c>
      <c r="Z21" s="33">
        <v>299.49999999999994</v>
      </c>
      <c r="AA21" s="33">
        <v>305.70000000000005</v>
      </c>
      <c r="AB21" s="39">
        <v>366.5</v>
      </c>
      <c r="AC21" s="33">
        <v>298.7</v>
      </c>
      <c r="AD21" s="33">
        <v>343.09999999999997</v>
      </c>
      <c r="AE21" s="40">
        <v>347.29999999999995</v>
      </c>
      <c r="AF21" s="36">
        <v>308.70000000000005</v>
      </c>
      <c r="AG21" s="41">
        <v>160.9</v>
      </c>
      <c r="AH21" s="31">
        <v>215.20000000000002</v>
      </c>
      <c r="AI21" s="42">
        <v>267.9</v>
      </c>
      <c r="AJ21" s="43">
        <v>366.9</v>
      </c>
      <c r="AK21" s="41">
        <f>'[2]Table2'!$L$14</f>
        <v>222.2</v>
      </c>
      <c r="AL21" s="31">
        <v>288.00000000000006</v>
      </c>
      <c r="AM21" s="32">
        <v>293.79999999999995</v>
      </c>
      <c r="AN21" s="27"/>
      <c r="AO21" s="27"/>
      <c r="AP21" s="27"/>
    </row>
    <row r="22" spans="2:42" s="2" customFormat="1" ht="12.75">
      <c r="B22" s="2" t="s">
        <v>25</v>
      </c>
      <c r="D22" s="33">
        <v>23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5">
        <v>0</v>
      </c>
      <c r="N22" s="33">
        <v>0</v>
      </c>
      <c r="O22" s="33">
        <v>0</v>
      </c>
      <c r="P22" s="36">
        <v>0</v>
      </c>
      <c r="Q22" s="37">
        <f>'[1]Table2'!$L$15</f>
        <v>0</v>
      </c>
      <c r="R22" s="36">
        <v>0</v>
      </c>
      <c r="S22" s="36">
        <v>0</v>
      </c>
      <c r="T22" s="38">
        <v>0</v>
      </c>
      <c r="U22" s="35">
        <v>0</v>
      </c>
      <c r="V22" s="38">
        <v>0</v>
      </c>
      <c r="W22" s="38">
        <v>0</v>
      </c>
      <c r="X22" s="33">
        <v>0</v>
      </c>
      <c r="Y22" s="34">
        <v>0</v>
      </c>
      <c r="Z22" s="33">
        <v>0</v>
      </c>
      <c r="AA22" s="33">
        <v>0</v>
      </c>
      <c r="AB22" s="39">
        <v>0</v>
      </c>
      <c r="AC22" s="33">
        <v>0</v>
      </c>
      <c r="AD22" s="33">
        <v>0</v>
      </c>
      <c r="AE22" s="40">
        <v>0</v>
      </c>
      <c r="AF22" s="36">
        <v>0</v>
      </c>
      <c r="AG22" s="41">
        <v>0</v>
      </c>
      <c r="AH22" s="31">
        <v>0</v>
      </c>
      <c r="AI22" s="42">
        <v>0</v>
      </c>
      <c r="AJ22" s="43">
        <v>0</v>
      </c>
      <c r="AK22" s="41">
        <f>'[2]Table2'!$L$15</f>
        <v>0</v>
      </c>
      <c r="AL22" s="31">
        <v>0</v>
      </c>
      <c r="AM22" s="32">
        <v>0</v>
      </c>
      <c r="AN22" s="27"/>
      <c r="AO22" s="27"/>
      <c r="AP22" s="27"/>
    </row>
    <row r="23" spans="2:42" s="2" customFormat="1" ht="12.75">
      <c r="B23" s="2" t="s">
        <v>26</v>
      </c>
      <c r="D23" s="33">
        <v>24</v>
      </c>
      <c r="E23" s="33">
        <v>27.1</v>
      </c>
      <c r="F23" s="33">
        <v>22.2</v>
      </c>
      <c r="G23" s="33">
        <v>26.1</v>
      </c>
      <c r="H23" s="33">
        <v>29.8</v>
      </c>
      <c r="I23" s="34">
        <v>24.9</v>
      </c>
      <c r="J23" s="33">
        <v>23.8</v>
      </c>
      <c r="K23" s="33">
        <v>24.9</v>
      </c>
      <c r="L23" s="33">
        <v>25</v>
      </c>
      <c r="M23" s="35">
        <v>24.2</v>
      </c>
      <c r="N23" s="33">
        <v>22.9</v>
      </c>
      <c r="O23" s="33">
        <v>24.5</v>
      </c>
      <c r="P23" s="36">
        <v>48.9</v>
      </c>
      <c r="Q23" s="37">
        <f>'[1]Table2'!$L$16</f>
        <v>26.2</v>
      </c>
      <c r="R23" s="36">
        <v>56</v>
      </c>
      <c r="S23" s="36">
        <v>29.9</v>
      </c>
      <c r="T23" s="38">
        <v>59.09999999999998</v>
      </c>
      <c r="U23" s="34">
        <v>32.9</v>
      </c>
      <c r="V23" s="38">
        <v>65.10000000000002</v>
      </c>
      <c r="W23" s="38">
        <v>38.89999999999996</v>
      </c>
      <c r="X23" s="33">
        <v>69.20000000000002</v>
      </c>
      <c r="Y23" s="34">
        <v>43.1</v>
      </c>
      <c r="Z23" s="33">
        <v>124.19999999999999</v>
      </c>
      <c r="AA23" s="33">
        <v>47.19999999999999</v>
      </c>
      <c r="AB23" s="39">
        <v>73.50000000000003</v>
      </c>
      <c r="AC23" s="33">
        <v>50.3</v>
      </c>
      <c r="AD23" s="33">
        <v>78.39999999999999</v>
      </c>
      <c r="AE23" s="40">
        <v>48.00000000000003</v>
      </c>
      <c r="AF23" s="36">
        <v>76.79999999999998</v>
      </c>
      <c r="AG23" s="41">
        <v>48.599999999999994</v>
      </c>
      <c r="AH23" s="31">
        <v>73.30000000000001</v>
      </c>
      <c r="AI23" s="42">
        <v>49.5</v>
      </c>
      <c r="AJ23" s="43">
        <v>66.1</v>
      </c>
      <c r="AK23" s="41">
        <f>'[2]Table2'!$L$16</f>
        <v>53.199999999999996</v>
      </c>
      <c r="AL23" s="31">
        <v>68.1</v>
      </c>
      <c r="AM23" s="32">
        <v>60.499999999999986</v>
      </c>
      <c r="AN23" s="27"/>
      <c r="AO23" s="27"/>
      <c r="AP23" s="27"/>
    </row>
    <row r="24" spans="2:42" s="2" customFormat="1" ht="12.75">
      <c r="B24" s="2" t="s">
        <v>27</v>
      </c>
      <c r="D24" s="33">
        <v>25</v>
      </c>
      <c r="E24" s="33">
        <v>56.8</v>
      </c>
      <c r="F24" s="33">
        <v>112.3</v>
      </c>
      <c r="G24" s="33">
        <v>128.8</v>
      </c>
      <c r="H24" s="33">
        <v>121.1</v>
      </c>
      <c r="I24" s="34">
        <v>84.9</v>
      </c>
      <c r="J24" s="33">
        <v>79.4</v>
      </c>
      <c r="K24" s="33">
        <v>69.5</v>
      </c>
      <c r="L24" s="33">
        <v>33.5</v>
      </c>
      <c r="M24" s="35">
        <v>89.3</v>
      </c>
      <c r="N24" s="33">
        <v>60.2</v>
      </c>
      <c r="O24" s="33">
        <v>70</v>
      </c>
      <c r="P24" s="36">
        <v>143</v>
      </c>
      <c r="Q24" s="37">
        <f>'[1]Table2'!$L$20</f>
        <v>106.39999999999999</v>
      </c>
      <c r="R24" s="36">
        <v>136.6</v>
      </c>
      <c r="S24" s="36">
        <v>160.1</v>
      </c>
      <c r="T24" s="38">
        <v>210.29999999999995</v>
      </c>
      <c r="U24" s="34">
        <v>85.3</v>
      </c>
      <c r="V24" s="38">
        <v>99.00000000000001</v>
      </c>
      <c r="W24" s="38">
        <v>90.09999999999997</v>
      </c>
      <c r="X24" s="33">
        <v>105.60000000000002</v>
      </c>
      <c r="Y24" s="34">
        <v>94</v>
      </c>
      <c r="Z24" s="33">
        <v>118.1</v>
      </c>
      <c r="AA24" s="33">
        <v>96.29999999999998</v>
      </c>
      <c r="AB24" s="39">
        <v>117.60000000000002</v>
      </c>
      <c r="AC24" s="33">
        <v>115.6</v>
      </c>
      <c r="AD24" s="33">
        <v>114.79999999999998</v>
      </c>
      <c r="AE24" s="40">
        <v>137.10000000000002</v>
      </c>
      <c r="AF24" s="36">
        <v>146.60000000000002</v>
      </c>
      <c r="AG24" s="41">
        <v>115.5</v>
      </c>
      <c r="AH24" s="31">
        <v>130.1</v>
      </c>
      <c r="AI24" s="42">
        <v>130.50000000000003</v>
      </c>
      <c r="AJ24" s="43">
        <v>171.5</v>
      </c>
      <c r="AK24" s="41">
        <f>'[2]Table2'!$L$20</f>
        <v>131.1</v>
      </c>
      <c r="AL24" s="31">
        <v>151.1</v>
      </c>
      <c r="AM24" s="32">
        <v>148.90000000000003</v>
      </c>
      <c r="AN24" s="27"/>
      <c r="AO24" s="27"/>
      <c r="AP24" s="27"/>
    </row>
    <row r="25" spans="2:42" s="2" customFormat="1" ht="12.75">
      <c r="B25" s="2" t="s">
        <v>28</v>
      </c>
      <c r="D25" s="33">
        <v>26</v>
      </c>
      <c r="E25" s="33">
        <v>4.7</v>
      </c>
      <c r="F25" s="33">
        <v>1.399999999999995</v>
      </c>
      <c r="G25" s="33">
        <v>0.4000000000000057</v>
      </c>
      <c r="H25" s="33">
        <v>0.30000000000001137</v>
      </c>
      <c r="I25" s="34">
        <v>3.9</v>
      </c>
      <c r="J25" s="33">
        <v>8.9</v>
      </c>
      <c r="K25" s="33">
        <v>0.29999999999999716</v>
      </c>
      <c r="L25" s="33">
        <v>5.5999999999999375</v>
      </c>
      <c r="M25" s="35">
        <v>5.7</v>
      </c>
      <c r="N25" s="33">
        <v>2.8</v>
      </c>
      <c r="O25" s="33">
        <v>1.8999999999999773</v>
      </c>
      <c r="P25" s="36">
        <v>1.8000000000000682</v>
      </c>
      <c r="Q25" s="37">
        <f>'[1]Table2'!$L$23</f>
        <v>6.300000000000011</v>
      </c>
      <c r="R25" s="36">
        <v>1.6000000000000227</v>
      </c>
      <c r="S25" s="36">
        <v>0.30000000000001137</v>
      </c>
      <c r="T25" s="38">
        <v>0.5</v>
      </c>
      <c r="U25" s="34">
        <v>5.300000000000011</v>
      </c>
      <c r="V25" s="38">
        <v>1.8000000000000114</v>
      </c>
      <c r="W25" s="38">
        <v>2.7999999999999545</v>
      </c>
      <c r="X25" s="33">
        <v>0.6000000000000227</v>
      </c>
      <c r="Y25" s="34">
        <v>5.799999999999983</v>
      </c>
      <c r="Z25" s="33">
        <v>2.4000000000000057</v>
      </c>
      <c r="AA25" s="33">
        <v>2.000000000000057</v>
      </c>
      <c r="AB25" s="39">
        <v>2.799999999999727</v>
      </c>
      <c r="AC25" s="33">
        <v>3.099999999999966</v>
      </c>
      <c r="AD25" s="33">
        <v>6.200000000000102</v>
      </c>
      <c r="AE25" s="40">
        <v>1.9999999999998863</v>
      </c>
      <c r="AF25" s="36">
        <v>5.400000000000091</v>
      </c>
      <c r="AG25" s="41">
        <v>4.5</v>
      </c>
      <c r="AH25" s="31">
        <v>2.6000000000000227</v>
      </c>
      <c r="AI25" s="42">
        <v>5.2999999999999545</v>
      </c>
      <c r="AJ25" s="43">
        <v>2.3999999999999773</v>
      </c>
      <c r="AK25" s="41">
        <f>'[2]Table2'!$L$23</f>
        <v>5.099999999999994</v>
      </c>
      <c r="AL25" s="31">
        <v>2.9000000000000057</v>
      </c>
      <c r="AM25" s="32">
        <v>0.7999999999999545</v>
      </c>
      <c r="AN25" s="27"/>
      <c r="AO25" s="27"/>
      <c r="AP25" s="27"/>
    </row>
    <row r="26" spans="2:42" s="2" customFormat="1" ht="12.75">
      <c r="B26" s="2" t="s">
        <v>29</v>
      </c>
      <c r="D26" s="33">
        <v>27</v>
      </c>
      <c r="E26" s="33">
        <v>139.9</v>
      </c>
      <c r="F26" s="33">
        <v>150.9</v>
      </c>
      <c r="G26" s="33">
        <v>173.3</v>
      </c>
      <c r="H26" s="33">
        <v>197.3</v>
      </c>
      <c r="I26" s="34">
        <v>171.4</v>
      </c>
      <c r="J26" s="33">
        <v>171.9</v>
      </c>
      <c r="K26" s="33">
        <v>168.4</v>
      </c>
      <c r="L26" s="33">
        <v>422</v>
      </c>
      <c r="M26" s="35">
        <v>293.1</v>
      </c>
      <c r="N26" s="33">
        <v>345.9</v>
      </c>
      <c r="O26" s="33">
        <v>335.6</v>
      </c>
      <c r="P26" s="36">
        <v>372.8</v>
      </c>
      <c r="Q26" s="37">
        <f>'[1]Table2'!$L$33</f>
        <v>352</v>
      </c>
      <c r="R26" s="36">
        <v>376.2</v>
      </c>
      <c r="S26" s="36">
        <v>377.8</v>
      </c>
      <c r="T26" s="38">
        <v>399.9000000000001</v>
      </c>
      <c r="U26" s="34">
        <v>414.29999999999995</v>
      </c>
      <c r="V26" s="38">
        <v>414.80000000000007</v>
      </c>
      <c r="W26" s="38">
        <v>400.0000000000001</v>
      </c>
      <c r="X26" s="33">
        <v>394.4999999999998</v>
      </c>
      <c r="Y26" s="34">
        <v>412.20000000000005</v>
      </c>
      <c r="Z26" s="33">
        <v>400.19999999999993</v>
      </c>
      <c r="AA26" s="33">
        <v>399.4999999999999</v>
      </c>
      <c r="AB26" s="39">
        <v>443.60000000000014</v>
      </c>
      <c r="AC26" s="33">
        <v>441.3</v>
      </c>
      <c r="AD26" s="33">
        <v>431.8</v>
      </c>
      <c r="AE26" s="40">
        <v>476.0000000000001</v>
      </c>
      <c r="AF26" s="36">
        <v>508.4999999999998</v>
      </c>
      <c r="AG26" s="41">
        <v>498.2</v>
      </c>
      <c r="AH26" s="31">
        <v>522.3</v>
      </c>
      <c r="AI26" s="42">
        <v>576.2</v>
      </c>
      <c r="AJ26" s="43">
        <v>698.2</v>
      </c>
      <c r="AK26" s="41">
        <f>'[2]Table2'!$L$33</f>
        <v>659.4</v>
      </c>
      <c r="AL26" s="31">
        <v>682.5000000000001</v>
      </c>
      <c r="AM26" s="32">
        <v>691.6999999999998</v>
      </c>
      <c r="AN26" s="27"/>
      <c r="AO26" s="27"/>
      <c r="AP26" s="27"/>
    </row>
    <row r="27" spans="2:42" s="2" customFormat="1" ht="12.75">
      <c r="B27" s="2" t="s">
        <v>30</v>
      </c>
      <c r="D27" s="33">
        <v>28</v>
      </c>
      <c r="E27" s="33">
        <v>77</v>
      </c>
      <c r="F27" s="33">
        <v>103.4</v>
      </c>
      <c r="G27" s="33">
        <v>111.3</v>
      </c>
      <c r="H27" s="33">
        <v>144.7</v>
      </c>
      <c r="I27" s="34">
        <v>92.7</v>
      </c>
      <c r="J27" s="33">
        <v>123.1</v>
      </c>
      <c r="K27" s="33">
        <v>150.2</v>
      </c>
      <c r="L27" s="33">
        <v>407</v>
      </c>
      <c r="M27" s="35">
        <v>146.1</v>
      </c>
      <c r="N27" s="33">
        <v>231.2</v>
      </c>
      <c r="O27" s="33">
        <v>247.6</v>
      </c>
      <c r="P27" s="36">
        <v>328.9</v>
      </c>
      <c r="Q27" s="37">
        <f>'[1]Table2'!$L$37</f>
        <v>190.3</v>
      </c>
      <c r="R27" s="36">
        <v>228.6</v>
      </c>
      <c r="S27" s="36">
        <v>239.8</v>
      </c>
      <c r="T27" s="38">
        <v>285.5999999999999</v>
      </c>
      <c r="U27" s="34">
        <v>214.8</v>
      </c>
      <c r="V27" s="38">
        <v>285.4</v>
      </c>
      <c r="W27" s="38">
        <v>200.09999999999997</v>
      </c>
      <c r="X27" s="33">
        <v>301</v>
      </c>
      <c r="Y27" s="34">
        <v>172.7</v>
      </c>
      <c r="Z27" s="33">
        <v>211.7</v>
      </c>
      <c r="AA27" s="33">
        <v>285.79999999999995</v>
      </c>
      <c r="AB27" s="39">
        <v>386.70000000000016</v>
      </c>
      <c r="AC27" s="33">
        <v>197.5</v>
      </c>
      <c r="AD27" s="33">
        <v>265.6</v>
      </c>
      <c r="AE27" s="40">
        <v>440.29999999999995</v>
      </c>
      <c r="AF27" s="36">
        <v>450.0000000000001</v>
      </c>
      <c r="AG27" s="41">
        <v>240.4</v>
      </c>
      <c r="AH27" s="31">
        <v>278.5</v>
      </c>
      <c r="AI27" s="42">
        <v>189.60000000000002</v>
      </c>
      <c r="AJ27" s="43">
        <v>513.8</v>
      </c>
      <c r="AK27" s="41">
        <f>'[2]Table2'!$L$37</f>
        <v>244</v>
      </c>
      <c r="AL27" s="31">
        <v>284.79999999999995</v>
      </c>
      <c r="AM27" s="32">
        <v>313.9000000000001</v>
      </c>
      <c r="AN27" s="27"/>
      <c r="AO27" s="27"/>
      <c r="AP27" s="27"/>
    </row>
    <row r="28" spans="1:42" s="2" customFormat="1" ht="12.75">
      <c r="A28" s="47" t="s">
        <v>31</v>
      </c>
      <c r="B28" s="47"/>
      <c r="C28" s="47"/>
      <c r="D28" s="48" t="s">
        <v>32</v>
      </c>
      <c r="E28" s="48">
        <v>242.1</v>
      </c>
      <c r="F28" s="48">
        <v>136.8</v>
      </c>
      <c r="G28" s="48">
        <v>263.9</v>
      </c>
      <c r="H28" s="48">
        <v>228.7</v>
      </c>
      <c r="I28" s="49">
        <v>401.8</v>
      </c>
      <c r="J28" s="48">
        <v>470.2</v>
      </c>
      <c r="K28" s="48">
        <v>-43.99999999999977</v>
      </c>
      <c r="L28" s="48">
        <v>-234.3</v>
      </c>
      <c r="M28" s="49">
        <f aca="true" t="shared" si="2" ref="M28:X28">M8-M19</f>
        <v>36.40000000000009</v>
      </c>
      <c r="N28" s="48">
        <f t="shared" si="2"/>
        <v>-27.40000000000009</v>
      </c>
      <c r="O28" s="48">
        <f t="shared" si="2"/>
        <v>32.19999999999982</v>
      </c>
      <c r="P28" s="50">
        <v>402.09999999999945</v>
      </c>
      <c r="Q28" s="51">
        <f t="shared" si="2"/>
        <v>119.59999999999991</v>
      </c>
      <c r="R28" s="50">
        <f t="shared" si="2"/>
        <v>-205</v>
      </c>
      <c r="S28" s="50">
        <f t="shared" si="2"/>
        <v>-25.299999999999955</v>
      </c>
      <c r="T28" s="50">
        <f t="shared" si="2"/>
        <v>-21.799999999999727</v>
      </c>
      <c r="U28" s="51">
        <f t="shared" si="2"/>
        <v>115.19999999999982</v>
      </c>
      <c r="V28" s="50">
        <f t="shared" si="2"/>
        <v>-5.7000000000005</v>
      </c>
      <c r="W28" s="50">
        <f t="shared" si="2"/>
        <v>195.40000000000032</v>
      </c>
      <c r="X28" s="50">
        <f t="shared" si="2"/>
        <v>80.69999999999982</v>
      </c>
      <c r="Y28" s="51">
        <v>532.2</v>
      </c>
      <c r="Z28" s="50">
        <v>165.7999999999995</v>
      </c>
      <c r="AA28" s="50">
        <v>233.60000000000105</v>
      </c>
      <c r="AB28" s="52">
        <v>155.5</v>
      </c>
      <c r="AC28" s="50">
        <v>385.4000000000003</v>
      </c>
      <c r="AD28" s="50">
        <v>234.2000000000005</v>
      </c>
      <c r="AE28" s="50">
        <v>250.99999999999864</v>
      </c>
      <c r="AF28" s="50">
        <v>193.70000000000164</v>
      </c>
      <c r="AG28" s="53">
        <f>AG8-AG19</f>
        <v>376.29999999999995</v>
      </c>
      <c r="AH28" s="53">
        <f>AH8-AH19</f>
        <v>148.29999999999995</v>
      </c>
      <c r="AI28" s="53">
        <f>AI8-AI19</f>
        <v>311.69999999999936</v>
      </c>
      <c r="AJ28" s="53">
        <v>-125.09999999999764</v>
      </c>
      <c r="AK28" s="51">
        <f>AK8-AK19</f>
        <v>160.79999999999973</v>
      </c>
      <c r="AL28" s="50">
        <f>AL8-AL19</f>
        <v>39.5</v>
      </c>
      <c r="AM28" s="50">
        <v>215.50000000000136</v>
      </c>
      <c r="AN28" s="27"/>
      <c r="AO28" s="27"/>
      <c r="AP28" s="27"/>
    </row>
    <row r="29" spans="1:42" s="2" customFormat="1" ht="12.75">
      <c r="A29" s="47" t="s">
        <v>33</v>
      </c>
      <c r="B29" s="47"/>
      <c r="C29" s="47"/>
      <c r="D29" s="48" t="s">
        <v>34</v>
      </c>
      <c r="E29" s="48">
        <v>242.1</v>
      </c>
      <c r="F29" s="48">
        <v>136.8</v>
      </c>
      <c r="G29" s="48">
        <v>263.9</v>
      </c>
      <c r="H29" s="48">
        <v>228.7</v>
      </c>
      <c r="I29" s="49">
        <v>401.8</v>
      </c>
      <c r="J29" s="48">
        <v>470.2</v>
      </c>
      <c r="K29" s="48">
        <v>-43.99999999999977</v>
      </c>
      <c r="L29" s="48">
        <v>-234.3</v>
      </c>
      <c r="M29" s="49">
        <f aca="true" t="shared" si="3" ref="M29:X29">M8-M19+M22</f>
        <v>36.40000000000009</v>
      </c>
      <c r="N29" s="48">
        <f t="shared" si="3"/>
        <v>-27.40000000000009</v>
      </c>
      <c r="O29" s="48">
        <f t="shared" si="3"/>
        <v>32.19999999999982</v>
      </c>
      <c r="P29" s="50">
        <v>402.09999999999945</v>
      </c>
      <c r="Q29" s="51">
        <f t="shared" si="3"/>
        <v>119.59999999999991</v>
      </c>
      <c r="R29" s="50">
        <f t="shared" si="3"/>
        <v>-205</v>
      </c>
      <c r="S29" s="50">
        <f t="shared" si="3"/>
        <v>-25.299999999999955</v>
      </c>
      <c r="T29" s="50">
        <f t="shared" si="3"/>
        <v>-21.799999999999727</v>
      </c>
      <c r="U29" s="51">
        <f t="shared" si="3"/>
        <v>115.19999999999982</v>
      </c>
      <c r="V29" s="50">
        <f t="shared" si="3"/>
        <v>-5.7000000000005</v>
      </c>
      <c r="W29" s="50">
        <f t="shared" si="3"/>
        <v>195.40000000000032</v>
      </c>
      <c r="X29" s="50">
        <f t="shared" si="3"/>
        <v>80.69999999999982</v>
      </c>
      <c r="Y29" s="51">
        <v>532.2</v>
      </c>
      <c r="Z29" s="50">
        <v>165.7999999999995</v>
      </c>
      <c r="AA29" s="50">
        <v>233.60000000000105</v>
      </c>
      <c r="AB29" s="52">
        <v>155.5</v>
      </c>
      <c r="AC29" s="50">
        <v>385.4000000000003</v>
      </c>
      <c r="AD29" s="50">
        <v>234.2000000000005</v>
      </c>
      <c r="AE29" s="50">
        <v>250.99999999999864</v>
      </c>
      <c r="AF29" s="50">
        <v>193.700000000002</v>
      </c>
      <c r="AG29" s="54">
        <v>376.29999999999995</v>
      </c>
      <c r="AH29" s="55">
        <v>148.29999999999995</v>
      </c>
      <c r="AI29" s="56">
        <v>311.69999999999936</v>
      </c>
      <c r="AJ29" s="57">
        <v>-125.09999999999764</v>
      </c>
      <c r="AK29" s="51">
        <f>AK8-AK19+AK22</f>
        <v>160.79999999999973</v>
      </c>
      <c r="AL29" s="50">
        <f>AL8-AL19+AL22</f>
        <v>39.5</v>
      </c>
      <c r="AM29" s="50">
        <v>215.50000000000136</v>
      </c>
      <c r="AN29" s="27"/>
      <c r="AO29" s="27"/>
      <c r="AP29" s="27"/>
    </row>
    <row r="30" spans="1:42" s="2" customFormat="1" ht="12.75">
      <c r="A30" s="3" t="s">
        <v>35</v>
      </c>
      <c r="B30" s="3"/>
      <c r="C30" s="3"/>
      <c r="D30" s="10">
        <v>31</v>
      </c>
      <c r="E30" s="10">
        <v>65.8</v>
      </c>
      <c r="F30" s="10">
        <v>102.5</v>
      </c>
      <c r="G30" s="10">
        <v>129.3</v>
      </c>
      <c r="H30" s="10">
        <v>207.5</v>
      </c>
      <c r="I30" s="9">
        <v>85.4</v>
      </c>
      <c r="J30" s="10">
        <v>436.9</v>
      </c>
      <c r="K30" s="10">
        <v>-255.3</v>
      </c>
      <c r="L30" s="10">
        <v>274</v>
      </c>
      <c r="M30" s="18">
        <v>9.599999999999987</v>
      </c>
      <c r="N30" s="16">
        <v>-22.7</v>
      </c>
      <c r="O30" s="16">
        <v>362.1</v>
      </c>
      <c r="P30" s="20">
        <v>477.7</v>
      </c>
      <c r="Q30" s="21">
        <f>'[1]Table3'!$L$9</f>
        <v>116.5</v>
      </c>
      <c r="R30" s="20">
        <v>229.1</v>
      </c>
      <c r="S30" s="20">
        <v>337.4</v>
      </c>
      <c r="T30" s="58">
        <v>358.4</v>
      </c>
      <c r="U30" s="9">
        <v>200.20000000000002</v>
      </c>
      <c r="V30" s="19">
        <v>275.79999999999995</v>
      </c>
      <c r="W30" s="19">
        <v>418.8</v>
      </c>
      <c r="X30" s="19">
        <v>426</v>
      </c>
      <c r="Y30" s="9">
        <v>268.6</v>
      </c>
      <c r="Z30" s="10">
        <v>250.39999999999998</v>
      </c>
      <c r="AA30" s="59">
        <v>349.79999999999984</v>
      </c>
      <c r="AB30" s="45">
        <v>429.20000000000016</v>
      </c>
      <c r="AC30" s="10">
        <v>105.19999999999999</v>
      </c>
      <c r="AD30" s="10">
        <v>206.70000000000005</v>
      </c>
      <c r="AE30" s="20">
        <v>547.5</v>
      </c>
      <c r="AF30" s="20">
        <v>359.5999999999999</v>
      </c>
      <c r="AG30" s="23">
        <v>70</v>
      </c>
      <c r="AH30" s="60">
        <v>130.49999999999997</v>
      </c>
      <c r="AI30" s="24">
        <v>278.20000000000005</v>
      </c>
      <c r="AJ30" s="25">
        <v>536.1999999999999</v>
      </c>
      <c r="AK30" s="23">
        <f>'[2]Table3'!$L$9</f>
        <v>56.3</v>
      </c>
      <c r="AL30" s="60">
        <v>218.59999999999997</v>
      </c>
      <c r="AM30" s="26">
        <v>272.2130000000001</v>
      </c>
      <c r="AN30" s="27"/>
      <c r="AO30" s="27"/>
      <c r="AP30" s="27"/>
    </row>
    <row r="31" spans="1:42" s="2" customFormat="1" ht="12.75">
      <c r="A31" s="47" t="s">
        <v>36</v>
      </c>
      <c r="B31" s="47"/>
      <c r="C31" s="47"/>
      <c r="D31" s="48" t="s">
        <v>37</v>
      </c>
      <c r="E31" s="48">
        <v>176.3</v>
      </c>
      <c r="F31" s="48">
        <v>34.3000000000001</v>
      </c>
      <c r="G31" s="48">
        <v>134.6</v>
      </c>
      <c r="H31" s="48">
        <v>21.20000000000016</v>
      </c>
      <c r="I31" s="49">
        <v>316.4</v>
      </c>
      <c r="J31" s="48">
        <v>33.299999999999784</v>
      </c>
      <c r="K31" s="48">
        <v>211.3</v>
      </c>
      <c r="L31" s="48">
        <v>-508.3</v>
      </c>
      <c r="M31" s="18">
        <v>26.800000000000104</v>
      </c>
      <c r="N31" s="16">
        <v>-4.699999999999864</v>
      </c>
      <c r="O31" s="16">
        <v>-329.9</v>
      </c>
      <c r="P31" s="50">
        <v>-75.60000000000053</v>
      </c>
      <c r="Q31" s="51">
        <f aca="true" t="shared" si="4" ref="Q31:X31">Q8-Q19-Q30</f>
        <v>3.099999999999909</v>
      </c>
      <c r="R31" s="50">
        <f t="shared" si="4"/>
        <v>-434.1</v>
      </c>
      <c r="S31" s="50">
        <f t="shared" si="4"/>
        <v>-362.69999999999993</v>
      </c>
      <c r="T31" s="50">
        <f t="shared" si="4"/>
        <v>-380.1999999999997</v>
      </c>
      <c r="U31" s="51">
        <f t="shared" si="4"/>
        <v>-85.0000000000002</v>
      </c>
      <c r="V31" s="50">
        <f t="shared" si="4"/>
        <v>-281.50000000000045</v>
      </c>
      <c r="W31" s="50">
        <f t="shared" si="4"/>
        <v>-223.3999999999997</v>
      </c>
      <c r="X31" s="50">
        <f t="shared" si="4"/>
        <v>-345.3000000000002</v>
      </c>
      <c r="Y31" s="51">
        <v>263.6</v>
      </c>
      <c r="Z31" s="50">
        <v>-84.60000000000048</v>
      </c>
      <c r="AA31" s="50">
        <v>-116.1999999999988</v>
      </c>
      <c r="AB31" s="52">
        <v>-273.70000000000016</v>
      </c>
      <c r="AC31" s="50">
        <v>280.20000000000033</v>
      </c>
      <c r="AD31" s="50">
        <v>27.500000000000455</v>
      </c>
      <c r="AE31" s="50">
        <v>-296.5000000000014</v>
      </c>
      <c r="AF31" s="50">
        <v>-165.89999999999827</v>
      </c>
      <c r="AG31" s="61">
        <v>306.29999999999995</v>
      </c>
      <c r="AH31" s="62">
        <v>17.799999999999955</v>
      </c>
      <c r="AI31" s="63">
        <v>33.49999999999932</v>
      </c>
      <c r="AJ31" s="64">
        <v>-661.299999999998</v>
      </c>
      <c r="AK31" s="61">
        <f>AK8-AK19-AK30</f>
        <v>104.49999999999973</v>
      </c>
      <c r="AL31" s="65">
        <f>AL8-AL19-AL30</f>
        <v>-179.09999999999997</v>
      </c>
      <c r="AM31" s="65">
        <v>-56.712999999998715</v>
      </c>
      <c r="AN31" s="27"/>
      <c r="AO31" s="27"/>
      <c r="AP31" s="27"/>
    </row>
    <row r="32" spans="1:42" s="2" customFormat="1" ht="12.75">
      <c r="A32" s="3" t="s">
        <v>38</v>
      </c>
      <c r="B32" s="3"/>
      <c r="C32" s="3"/>
      <c r="D32" s="10">
        <v>32</v>
      </c>
      <c r="E32" s="10">
        <v>163.7</v>
      </c>
      <c r="F32" s="10">
        <v>8.900000000000006</v>
      </c>
      <c r="G32" s="10">
        <v>120.5</v>
      </c>
      <c r="H32" s="10">
        <v>-9.000000000000028</v>
      </c>
      <c r="I32" s="9">
        <v>325.5</v>
      </c>
      <c r="J32" s="10">
        <v>2.3999999999999773</v>
      </c>
      <c r="K32" s="10">
        <v>252.5</v>
      </c>
      <c r="L32" s="19">
        <v>-515.5</v>
      </c>
      <c r="M32" s="18">
        <v>29.3</v>
      </c>
      <c r="N32" s="16">
        <f>SUM(N33:N39)</f>
        <v>558.3000000000001</v>
      </c>
      <c r="O32" s="16">
        <f>SUM(O33:O39)</f>
        <v>-118.10000000000007</v>
      </c>
      <c r="P32" s="20">
        <v>98.2999999999999</v>
      </c>
      <c r="Q32" s="21">
        <f>'[1]Table3'!$L$48</f>
        <v>-151.6</v>
      </c>
      <c r="R32" s="20">
        <f aca="true" t="shared" si="5" ref="R32:AB32">SUM(R33:R39)</f>
        <v>-411</v>
      </c>
      <c r="S32" s="20">
        <f t="shared" si="5"/>
        <v>-19.100000000000005</v>
      </c>
      <c r="T32" s="20">
        <f t="shared" si="5"/>
        <v>99.69999999999996</v>
      </c>
      <c r="U32" s="21">
        <f t="shared" si="5"/>
        <v>392.79999999999995</v>
      </c>
      <c r="V32" s="20">
        <f t="shared" si="5"/>
        <v>-229.79999999999995</v>
      </c>
      <c r="W32" s="20">
        <f t="shared" si="5"/>
        <v>159.39999999999992</v>
      </c>
      <c r="X32" s="20">
        <f t="shared" si="5"/>
        <v>50.5000000000001</v>
      </c>
      <c r="Y32" s="21">
        <f t="shared" si="5"/>
        <v>310.79999999999995</v>
      </c>
      <c r="Z32" s="20">
        <f t="shared" si="5"/>
        <v>117.20000000000005</v>
      </c>
      <c r="AA32" s="20">
        <f t="shared" si="5"/>
        <v>-13.700000000000017</v>
      </c>
      <c r="AB32" s="22">
        <f t="shared" si="5"/>
        <v>-52.599999999999994</v>
      </c>
      <c r="AC32" s="33">
        <v>332.7</v>
      </c>
      <c r="AD32" s="33">
        <v>148.5</v>
      </c>
      <c r="AE32" s="20">
        <v>20.200000000000045</v>
      </c>
      <c r="AF32" s="20">
        <v>-56.10000000000008</v>
      </c>
      <c r="AG32" s="23">
        <v>371.2</v>
      </c>
      <c r="AH32" s="20">
        <v>-109.69999999999993</v>
      </c>
      <c r="AI32" s="24">
        <v>78.89999999999998</v>
      </c>
      <c r="AJ32" s="43">
        <v>-432.30000000000007</v>
      </c>
      <c r="AK32" s="23">
        <f>'[2]Table3'!$L$48</f>
        <v>257.59999999999997</v>
      </c>
      <c r="AL32" s="20">
        <f>SUM(AL33:AL39)</f>
        <v>-125.6</v>
      </c>
      <c r="AM32" s="20">
        <f>SUM(AM33:AM39)</f>
        <v>325.59999999999997</v>
      </c>
      <c r="AN32" s="27"/>
      <c r="AO32" s="27"/>
      <c r="AP32" s="27"/>
    </row>
    <row r="33" spans="2:42" s="2" customFormat="1" ht="12.75">
      <c r="B33" s="2" t="s">
        <v>39</v>
      </c>
      <c r="D33" s="33">
        <v>3202</v>
      </c>
      <c r="E33" s="33">
        <v>87.4</v>
      </c>
      <c r="F33" s="33">
        <v>-37.5</v>
      </c>
      <c r="G33" s="33">
        <v>120.8</v>
      </c>
      <c r="H33" s="33">
        <v>-46.2</v>
      </c>
      <c r="I33" s="34">
        <v>259</v>
      </c>
      <c r="J33" s="33">
        <v>-48.1</v>
      </c>
      <c r="K33" s="33">
        <v>183.4</v>
      </c>
      <c r="L33" s="33">
        <v>-385.6</v>
      </c>
      <c r="M33" s="35">
        <v>11.6</v>
      </c>
      <c r="N33" s="33">
        <v>-7.19999999999998</v>
      </c>
      <c r="O33" s="33">
        <v>-169.1</v>
      </c>
      <c r="P33" s="36">
        <v>548.2</v>
      </c>
      <c r="Q33" s="37">
        <f>Q41+Q49</f>
        <v>-79.4</v>
      </c>
      <c r="R33" s="36">
        <f>R41+R49</f>
        <v>-379.5</v>
      </c>
      <c r="S33" s="36">
        <v>-41.2</v>
      </c>
      <c r="T33" s="38">
        <v>132.39999999999998</v>
      </c>
      <c r="U33" s="34">
        <v>398.29999999999995</v>
      </c>
      <c r="V33" s="38">
        <v>-240.09999999999997</v>
      </c>
      <c r="W33" s="38">
        <v>92.39999999999992</v>
      </c>
      <c r="X33" s="33">
        <v>-129.39999999999986</v>
      </c>
      <c r="Y33" s="34">
        <v>288.29999999999995</v>
      </c>
      <c r="Z33" s="38">
        <v>78.90000000000003</v>
      </c>
      <c r="AA33" s="38">
        <v>-75.30000000000001</v>
      </c>
      <c r="AB33" s="39">
        <v>-196.2</v>
      </c>
      <c r="AC33" s="33">
        <v>319.6</v>
      </c>
      <c r="AD33" s="33">
        <v>94.19999999999993</v>
      </c>
      <c r="AE33" s="20">
        <v>-161.69999999999996</v>
      </c>
      <c r="AF33" s="20">
        <v>-100</v>
      </c>
      <c r="AG33" s="23">
        <v>298.5</v>
      </c>
      <c r="AH33" s="20">
        <v>-142.8</v>
      </c>
      <c r="AI33" s="24">
        <v>46.50000000000006</v>
      </c>
      <c r="AJ33" s="43">
        <v>-505.30000000000007</v>
      </c>
      <c r="AK33" s="23">
        <f aca="true" t="shared" si="6" ref="AK33:AK39">AK41+AK49</f>
        <v>244.1</v>
      </c>
      <c r="AL33" s="20">
        <v>-143.5</v>
      </c>
      <c r="AM33" s="26">
        <v>287.29999999999995</v>
      </c>
      <c r="AN33" s="27"/>
      <c r="AO33" s="27"/>
      <c r="AP33" s="27"/>
    </row>
    <row r="34" spans="2:42" s="2" customFormat="1" ht="12.75">
      <c r="B34" s="2" t="s">
        <v>40</v>
      </c>
      <c r="D34" s="33">
        <v>3203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5">
        <v>0</v>
      </c>
      <c r="N34" s="33">
        <v>0</v>
      </c>
      <c r="O34" s="33">
        <v>0</v>
      </c>
      <c r="P34" s="36">
        <v>0</v>
      </c>
      <c r="Q34" s="37">
        <f aca="true" t="shared" si="7" ref="Q34:R39">Q42+Q50</f>
        <v>0</v>
      </c>
      <c r="R34" s="36">
        <f t="shared" si="7"/>
        <v>0</v>
      </c>
      <c r="S34" s="36">
        <v>0</v>
      </c>
      <c r="T34" s="38">
        <v>0</v>
      </c>
      <c r="U34" s="35">
        <v>0</v>
      </c>
      <c r="V34" s="38">
        <v>0</v>
      </c>
      <c r="W34" s="38">
        <v>0</v>
      </c>
      <c r="X34" s="33">
        <v>0</v>
      </c>
      <c r="Y34" s="34">
        <v>0</v>
      </c>
      <c r="Z34" s="38">
        <v>0</v>
      </c>
      <c r="AA34" s="38">
        <v>0</v>
      </c>
      <c r="AB34" s="39">
        <v>0</v>
      </c>
      <c r="AC34" s="33">
        <v>0</v>
      </c>
      <c r="AD34" s="33">
        <v>0</v>
      </c>
      <c r="AE34" s="20">
        <v>0</v>
      </c>
      <c r="AF34" s="20">
        <v>0</v>
      </c>
      <c r="AG34" s="23">
        <v>0</v>
      </c>
      <c r="AH34" s="20">
        <v>0</v>
      </c>
      <c r="AI34" s="24">
        <v>0</v>
      </c>
      <c r="AJ34" s="43">
        <v>0</v>
      </c>
      <c r="AK34" s="23">
        <f t="shared" si="6"/>
        <v>0</v>
      </c>
      <c r="AL34" s="20">
        <v>0</v>
      </c>
      <c r="AM34" s="26">
        <v>0</v>
      </c>
      <c r="AN34" s="27"/>
      <c r="AO34" s="27"/>
      <c r="AP34" s="27"/>
    </row>
    <row r="35" spans="2:42" s="2" customFormat="1" ht="12.75">
      <c r="B35" s="2" t="s">
        <v>41</v>
      </c>
      <c r="D35" s="33">
        <v>3204</v>
      </c>
      <c r="E35" s="33">
        <v>76.3</v>
      </c>
      <c r="F35" s="33">
        <v>46.4</v>
      </c>
      <c r="G35" s="33">
        <v>-0.29999999999999716</v>
      </c>
      <c r="H35" s="33">
        <v>37.2</v>
      </c>
      <c r="I35" s="34">
        <v>66.5</v>
      </c>
      <c r="J35" s="33">
        <v>50.5</v>
      </c>
      <c r="K35" s="33">
        <v>69.1</v>
      </c>
      <c r="L35" s="33">
        <v>-129.8</v>
      </c>
      <c r="M35" s="35">
        <v>17.7</v>
      </c>
      <c r="N35" s="33">
        <v>23.8</v>
      </c>
      <c r="O35" s="33">
        <v>50.3</v>
      </c>
      <c r="P35" s="36">
        <v>33.7</v>
      </c>
      <c r="Q35" s="37">
        <f t="shared" si="7"/>
        <v>-72.2</v>
      </c>
      <c r="R35" s="36">
        <f t="shared" si="7"/>
        <v>110</v>
      </c>
      <c r="S35" s="36">
        <v>4.3</v>
      </c>
      <c r="T35" s="38">
        <v>10.899999999999984</v>
      </c>
      <c r="U35" s="35">
        <v>-5.699999999999998</v>
      </c>
      <c r="V35" s="38">
        <v>8.399999999999999</v>
      </c>
      <c r="W35" s="38">
        <v>58.1</v>
      </c>
      <c r="X35" s="33">
        <v>108.49999999999997</v>
      </c>
      <c r="Y35" s="34">
        <v>5.099999999999998</v>
      </c>
      <c r="Z35" s="38">
        <v>0.1999999999999975</v>
      </c>
      <c r="AA35" s="38">
        <v>39</v>
      </c>
      <c r="AB35" s="39">
        <v>221.7</v>
      </c>
      <c r="AC35" s="33">
        <v>13.1</v>
      </c>
      <c r="AD35" s="33">
        <v>54.300000000000004</v>
      </c>
      <c r="AE35" s="20">
        <v>181.9</v>
      </c>
      <c r="AF35" s="20">
        <v>43.89999999999998</v>
      </c>
      <c r="AG35" s="23">
        <v>72.7</v>
      </c>
      <c r="AH35" s="20">
        <v>-15.29999999999999</v>
      </c>
      <c r="AI35" s="24">
        <v>13.899999999999999</v>
      </c>
      <c r="AJ35" s="43">
        <v>3.8999999999999915</v>
      </c>
      <c r="AK35" s="23">
        <f t="shared" si="6"/>
        <v>1.500000000000002</v>
      </c>
      <c r="AL35" s="20">
        <v>3.399999999999997</v>
      </c>
      <c r="AM35" s="26">
        <v>-0.39999999999999325</v>
      </c>
      <c r="AN35" s="27"/>
      <c r="AO35" s="27"/>
      <c r="AP35" s="27"/>
    </row>
    <row r="36" spans="2:42" s="2" customFormat="1" ht="12.75">
      <c r="B36" s="2" t="s">
        <v>42</v>
      </c>
      <c r="D36" s="33">
        <v>3205</v>
      </c>
      <c r="E36" s="38">
        <v>0</v>
      </c>
      <c r="F36" s="38">
        <v>0</v>
      </c>
      <c r="G36" s="38">
        <v>0</v>
      </c>
      <c r="H36" s="38">
        <v>0</v>
      </c>
      <c r="I36" s="35">
        <v>0</v>
      </c>
      <c r="J36" s="38">
        <v>0</v>
      </c>
      <c r="K36" s="38">
        <v>0</v>
      </c>
      <c r="L36" s="38">
        <v>0</v>
      </c>
      <c r="M36" s="35">
        <v>0</v>
      </c>
      <c r="N36" s="33">
        <v>541.7</v>
      </c>
      <c r="O36" s="33">
        <v>0.6999999999999318</v>
      </c>
      <c r="P36" s="36">
        <v>-483.6</v>
      </c>
      <c r="Q36" s="37">
        <f t="shared" si="7"/>
        <v>0</v>
      </c>
      <c r="R36" s="36">
        <f t="shared" si="7"/>
        <v>-141.5</v>
      </c>
      <c r="S36" s="36">
        <v>18.2</v>
      </c>
      <c r="T36" s="38">
        <v>-43.5</v>
      </c>
      <c r="U36" s="35">
        <v>0.2</v>
      </c>
      <c r="V36" s="38">
        <v>1.9000000000000001</v>
      </c>
      <c r="W36" s="38">
        <v>8.9</v>
      </c>
      <c r="X36" s="33">
        <v>71.39999999999999</v>
      </c>
      <c r="Y36" s="34">
        <v>17.4</v>
      </c>
      <c r="Z36" s="38">
        <v>38.1</v>
      </c>
      <c r="AA36" s="38">
        <v>22.599999999999994</v>
      </c>
      <c r="AB36" s="39">
        <v>-78.1</v>
      </c>
      <c r="AC36" s="38">
        <v>0</v>
      </c>
      <c r="AD36" s="33">
        <v>0</v>
      </c>
      <c r="AE36" s="20">
        <v>0</v>
      </c>
      <c r="AF36" s="20">
        <v>0</v>
      </c>
      <c r="AG36" s="23">
        <v>0</v>
      </c>
      <c r="AH36" s="20">
        <v>48.4</v>
      </c>
      <c r="AI36" s="24">
        <v>18.500000000000007</v>
      </c>
      <c r="AJ36" s="43">
        <v>91.69999999999999</v>
      </c>
      <c r="AK36" s="23">
        <f t="shared" si="6"/>
        <v>12</v>
      </c>
      <c r="AL36" s="20">
        <v>26.4</v>
      </c>
      <c r="AM36" s="26">
        <v>43.800000000000004</v>
      </c>
      <c r="AN36" s="27"/>
      <c r="AO36" s="27"/>
      <c r="AP36" s="27"/>
    </row>
    <row r="37" spans="2:42" s="2" customFormat="1" ht="12.75">
      <c r="B37" s="2" t="s">
        <v>43</v>
      </c>
      <c r="D37" s="33">
        <v>3206</v>
      </c>
      <c r="E37" s="38">
        <v>0</v>
      </c>
      <c r="F37" s="38">
        <v>0</v>
      </c>
      <c r="G37" s="38">
        <v>0</v>
      </c>
      <c r="H37" s="38">
        <v>0</v>
      </c>
      <c r="I37" s="35">
        <v>0</v>
      </c>
      <c r="J37" s="38">
        <v>0</v>
      </c>
      <c r="K37" s="38">
        <v>0</v>
      </c>
      <c r="L37" s="38">
        <v>0</v>
      </c>
      <c r="M37" s="35">
        <v>0</v>
      </c>
      <c r="N37" s="38">
        <v>0</v>
      </c>
      <c r="O37" s="33">
        <v>0</v>
      </c>
      <c r="P37" s="36">
        <v>0</v>
      </c>
      <c r="Q37" s="37">
        <f t="shared" si="7"/>
        <v>0</v>
      </c>
      <c r="R37" s="36">
        <f t="shared" si="7"/>
        <v>0</v>
      </c>
      <c r="S37" s="36">
        <v>0</v>
      </c>
      <c r="T37" s="38">
        <v>0</v>
      </c>
      <c r="U37" s="35">
        <v>0</v>
      </c>
      <c r="V37" s="38">
        <v>0</v>
      </c>
      <c r="W37" s="38">
        <v>0</v>
      </c>
      <c r="X37" s="33">
        <v>0</v>
      </c>
      <c r="Y37" s="34">
        <v>0</v>
      </c>
      <c r="Z37" s="38">
        <v>0</v>
      </c>
      <c r="AA37" s="38">
        <v>0</v>
      </c>
      <c r="AB37" s="39">
        <v>0</v>
      </c>
      <c r="AC37" s="38">
        <v>0</v>
      </c>
      <c r="AD37" s="33">
        <v>0</v>
      </c>
      <c r="AE37" s="20">
        <v>0</v>
      </c>
      <c r="AF37" s="20">
        <v>0</v>
      </c>
      <c r="AG37" s="23">
        <v>0</v>
      </c>
      <c r="AH37" s="20">
        <v>0</v>
      </c>
      <c r="AI37" s="24">
        <v>0</v>
      </c>
      <c r="AJ37" s="43">
        <v>0</v>
      </c>
      <c r="AK37" s="23">
        <f t="shared" si="6"/>
        <v>0</v>
      </c>
      <c r="AL37" s="20">
        <v>0</v>
      </c>
      <c r="AM37" s="26">
        <v>0</v>
      </c>
      <c r="AN37" s="27"/>
      <c r="AO37" s="27"/>
      <c r="AP37" s="27"/>
    </row>
    <row r="38" spans="2:42" s="2" customFormat="1" ht="12.75">
      <c r="B38" s="2" t="s">
        <v>44</v>
      </c>
      <c r="D38" s="33">
        <v>3207</v>
      </c>
      <c r="E38" s="38">
        <v>0</v>
      </c>
      <c r="F38" s="38">
        <v>0</v>
      </c>
      <c r="G38" s="38">
        <v>0</v>
      </c>
      <c r="H38" s="38">
        <v>0</v>
      </c>
      <c r="I38" s="35">
        <v>0</v>
      </c>
      <c r="J38" s="38">
        <v>0</v>
      </c>
      <c r="K38" s="38">
        <v>0</v>
      </c>
      <c r="L38" s="38">
        <v>0</v>
      </c>
      <c r="M38" s="35">
        <v>0</v>
      </c>
      <c r="N38" s="38">
        <v>0</v>
      </c>
      <c r="O38" s="33">
        <v>0</v>
      </c>
      <c r="P38" s="36">
        <v>0</v>
      </c>
      <c r="Q38" s="37">
        <f t="shared" si="7"/>
        <v>0</v>
      </c>
      <c r="R38" s="36">
        <f t="shared" si="7"/>
        <v>0</v>
      </c>
      <c r="S38" s="36">
        <v>0</v>
      </c>
      <c r="T38" s="38">
        <v>0</v>
      </c>
      <c r="U38" s="35">
        <v>0</v>
      </c>
      <c r="V38" s="38">
        <v>0</v>
      </c>
      <c r="W38" s="38">
        <v>0</v>
      </c>
      <c r="X38" s="33">
        <v>0</v>
      </c>
      <c r="Y38" s="34">
        <v>0</v>
      </c>
      <c r="Z38" s="38">
        <v>0</v>
      </c>
      <c r="AA38" s="38">
        <v>0</v>
      </c>
      <c r="AB38" s="39">
        <v>0</v>
      </c>
      <c r="AC38" s="38">
        <v>0</v>
      </c>
      <c r="AD38" s="33">
        <v>0</v>
      </c>
      <c r="AE38" s="20">
        <v>0</v>
      </c>
      <c r="AF38" s="20">
        <v>0</v>
      </c>
      <c r="AG38" s="23">
        <v>0</v>
      </c>
      <c r="AH38" s="20">
        <v>0</v>
      </c>
      <c r="AI38" s="24">
        <v>0</v>
      </c>
      <c r="AJ38" s="43">
        <v>0</v>
      </c>
      <c r="AK38" s="23">
        <f t="shared" si="6"/>
        <v>0</v>
      </c>
      <c r="AL38" s="20">
        <v>0</v>
      </c>
      <c r="AM38" s="26">
        <v>0</v>
      </c>
      <c r="AN38" s="27"/>
      <c r="AO38" s="27"/>
      <c r="AP38" s="27"/>
    </row>
    <row r="39" spans="2:42" s="2" customFormat="1" ht="12.75">
      <c r="B39" s="2" t="s">
        <v>45</v>
      </c>
      <c r="D39" s="33">
        <v>3208</v>
      </c>
      <c r="E39" s="38">
        <v>0</v>
      </c>
      <c r="F39" s="38">
        <v>0</v>
      </c>
      <c r="G39" s="38">
        <v>0</v>
      </c>
      <c r="H39" s="38">
        <v>0</v>
      </c>
      <c r="I39" s="35">
        <v>0</v>
      </c>
      <c r="J39" s="38">
        <v>0</v>
      </c>
      <c r="K39" s="38">
        <v>0</v>
      </c>
      <c r="L39" s="38">
        <v>0</v>
      </c>
      <c r="M39" s="35">
        <v>0</v>
      </c>
      <c r="N39" s="38">
        <v>0</v>
      </c>
      <c r="O39" s="33">
        <v>0</v>
      </c>
      <c r="P39" s="36">
        <v>0</v>
      </c>
      <c r="Q39" s="37">
        <f t="shared" si="7"/>
        <v>0</v>
      </c>
      <c r="R39" s="36">
        <f t="shared" si="7"/>
        <v>0</v>
      </c>
      <c r="S39" s="36">
        <v>-0.4</v>
      </c>
      <c r="T39" s="38">
        <v>-0.09999999999999998</v>
      </c>
      <c r="U39" s="35">
        <v>0</v>
      </c>
      <c r="V39" s="38">
        <v>0</v>
      </c>
      <c r="W39" s="38">
        <v>0</v>
      </c>
      <c r="X39" s="33">
        <v>0</v>
      </c>
      <c r="Y39" s="34">
        <v>0</v>
      </c>
      <c r="Z39" s="38">
        <v>0</v>
      </c>
      <c r="AA39" s="38">
        <v>0</v>
      </c>
      <c r="AB39" s="39">
        <v>0</v>
      </c>
      <c r="AC39" s="38">
        <v>0</v>
      </c>
      <c r="AD39" s="33">
        <v>0</v>
      </c>
      <c r="AE39" s="20">
        <v>0</v>
      </c>
      <c r="AF39" s="20">
        <v>0</v>
      </c>
      <c r="AG39" s="23">
        <v>0</v>
      </c>
      <c r="AH39" s="20">
        <v>0</v>
      </c>
      <c r="AI39" s="24">
        <v>0</v>
      </c>
      <c r="AJ39" s="43">
        <v>-22.6</v>
      </c>
      <c r="AK39" s="23">
        <f t="shared" si="6"/>
        <v>0</v>
      </c>
      <c r="AL39" s="20">
        <v>-11.9</v>
      </c>
      <c r="AM39" s="26">
        <v>-5.1</v>
      </c>
      <c r="AN39" s="27"/>
      <c r="AO39" s="27"/>
      <c r="AP39" s="27"/>
    </row>
    <row r="40" spans="3:42" s="2" customFormat="1" ht="12.75">
      <c r="C40" s="3" t="s">
        <v>46</v>
      </c>
      <c r="D40" s="10">
        <v>321</v>
      </c>
      <c r="E40" s="10">
        <v>163.7</v>
      </c>
      <c r="F40" s="10">
        <v>8.900000000000006</v>
      </c>
      <c r="G40" s="10">
        <v>120.5</v>
      </c>
      <c r="H40" s="10">
        <v>-9.000000000000028</v>
      </c>
      <c r="I40" s="9">
        <v>325.5</v>
      </c>
      <c r="J40" s="10">
        <v>2.3999999999999773</v>
      </c>
      <c r="K40" s="10">
        <v>252.5</v>
      </c>
      <c r="L40" s="19">
        <v>-515.5</v>
      </c>
      <c r="M40" s="18">
        <v>29.3</v>
      </c>
      <c r="N40" s="16">
        <f>SUM(N41:N47)</f>
        <v>558.3000000000001</v>
      </c>
      <c r="O40" s="16">
        <f>SUM(O41:O47)</f>
        <v>-118.10000000000007</v>
      </c>
      <c r="P40" s="20">
        <v>98.29999999999984</v>
      </c>
      <c r="Q40" s="21">
        <f aca="true" t="shared" si="8" ref="Q40:X40">SUM(Q41:Q47)</f>
        <v>-151.60000000000002</v>
      </c>
      <c r="R40" s="20">
        <f t="shared" si="8"/>
        <v>-411</v>
      </c>
      <c r="S40" s="20">
        <f t="shared" si="8"/>
        <v>-19.100000000000005</v>
      </c>
      <c r="T40" s="20">
        <f t="shared" si="8"/>
        <v>99.69999999999996</v>
      </c>
      <c r="U40" s="21">
        <f t="shared" si="8"/>
        <v>392.79999999999995</v>
      </c>
      <c r="V40" s="20">
        <f t="shared" si="8"/>
        <v>-229.79999999999995</v>
      </c>
      <c r="W40" s="20">
        <f t="shared" si="8"/>
        <v>159.39999999999992</v>
      </c>
      <c r="X40" s="20">
        <f t="shared" si="8"/>
        <v>50.5000000000001</v>
      </c>
      <c r="Y40" s="21">
        <v>310.79999999999995</v>
      </c>
      <c r="Z40" s="20">
        <v>117.20000000000005</v>
      </c>
      <c r="AA40" s="20">
        <v>-13.699999999999989</v>
      </c>
      <c r="AB40" s="22">
        <v>-52.60000000000002</v>
      </c>
      <c r="AC40" s="20">
        <v>332.7</v>
      </c>
      <c r="AD40" s="20">
        <v>148.5</v>
      </c>
      <c r="AE40" s="60">
        <v>20.200000000000045</v>
      </c>
      <c r="AF40" s="60">
        <v>-56.10000000000008</v>
      </c>
      <c r="AG40" s="23">
        <v>371.2</v>
      </c>
      <c r="AH40" s="60">
        <v>-109.69999999999993</v>
      </c>
      <c r="AI40" s="24">
        <v>78.89999999999998</v>
      </c>
      <c r="AJ40" s="25">
        <v>-432.30000000000007</v>
      </c>
      <c r="AK40" s="23">
        <f>'[2]Table3'!$L$49</f>
        <v>257.59999999999997</v>
      </c>
      <c r="AL40" s="60">
        <v>-125.59999999999997</v>
      </c>
      <c r="AM40" s="26">
        <v>325.6</v>
      </c>
      <c r="AN40" s="27"/>
      <c r="AO40" s="27"/>
      <c r="AP40" s="27"/>
    </row>
    <row r="41" spans="3:42" s="2" customFormat="1" ht="12.75">
      <c r="C41" s="2" t="s">
        <v>47</v>
      </c>
      <c r="D41" s="33">
        <v>3212</v>
      </c>
      <c r="E41" s="33">
        <v>87.4</v>
      </c>
      <c r="F41" s="33">
        <v>-37.5</v>
      </c>
      <c r="G41" s="33">
        <v>120.8</v>
      </c>
      <c r="H41" s="33">
        <v>-46.2</v>
      </c>
      <c r="I41" s="34">
        <v>259</v>
      </c>
      <c r="J41" s="33">
        <v>-48.1</v>
      </c>
      <c r="K41" s="33">
        <v>183.4</v>
      </c>
      <c r="L41" s="33">
        <v>-385.6</v>
      </c>
      <c r="M41" s="35">
        <v>11.6</v>
      </c>
      <c r="N41" s="33">
        <v>-7.19999999999998</v>
      </c>
      <c r="O41" s="33">
        <v>-169.1</v>
      </c>
      <c r="P41" s="36">
        <v>548.2</v>
      </c>
      <c r="Q41" s="37">
        <f>'[1]Table3'!$L$50</f>
        <v>-79.4</v>
      </c>
      <c r="R41" s="36">
        <v>-379.5</v>
      </c>
      <c r="S41" s="36">
        <v>-41.2</v>
      </c>
      <c r="T41" s="38">
        <v>132.39999999999998</v>
      </c>
      <c r="U41" s="35">
        <v>398.29999999999995</v>
      </c>
      <c r="V41" s="38">
        <v>-240.09999999999997</v>
      </c>
      <c r="W41" s="38">
        <v>92.39999999999992</v>
      </c>
      <c r="X41" s="33">
        <v>-129.39999999999986</v>
      </c>
      <c r="Y41" s="34">
        <v>288.3</v>
      </c>
      <c r="Z41" s="38">
        <v>78.90000000000003</v>
      </c>
      <c r="AA41" s="38">
        <v>-75.30000000000001</v>
      </c>
      <c r="AB41" s="39">
        <v>-196.2</v>
      </c>
      <c r="AC41" s="33">
        <v>319.6</v>
      </c>
      <c r="AD41" s="33">
        <v>94.19999999999993</v>
      </c>
      <c r="AE41" s="40">
        <v>-161.69999999999996</v>
      </c>
      <c r="AF41" s="36">
        <v>-100</v>
      </c>
      <c r="AG41" s="41">
        <v>298.5</v>
      </c>
      <c r="AH41" s="31">
        <v>-142.8</v>
      </c>
      <c r="AI41" s="42">
        <v>46.50000000000006</v>
      </c>
      <c r="AJ41" s="43">
        <v>-505.30000000000007</v>
      </c>
      <c r="AK41" s="41">
        <f>'[2]Table3'!$L$50</f>
        <v>244.1</v>
      </c>
      <c r="AL41" s="31">
        <v>-143.5</v>
      </c>
      <c r="AM41" s="32">
        <v>287.29999999999995</v>
      </c>
      <c r="AN41" s="27"/>
      <c r="AO41" s="27"/>
      <c r="AP41" s="27"/>
    </row>
    <row r="42" spans="3:42" s="2" customFormat="1" ht="12.75">
      <c r="C42" s="2" t="s">
        <v>48</v>
      </c>
      <c r="D42" s="33">
        <v>3213</v>
      </c>
      <c r="E42" s="33">
        <v>0</v>
      </c>
      <c r="F42" s="33">
        <v>0</v>
      </c>
      <c r="G42" s="33">
        <v>0</v>
      </c>
      <c r="H42" s="33">
        <v>0</v>
      </c>
      <c r="I42" s="34">
        <v>0</v>
      </c>
      <c r="J42" s="33">
        <v>0</v>
      </c>
      <c r="K42" s="33">
        <v>0</v>
      </c>
      <c r="L42" s="33">
        <v>0</v>
      </c>
      <c r="M42" s="35">
        <v>0</v>
      </c>
      <c r="N42" s="33">
        <v>0</v>
      </c>
      <c r="O42" s="33">
        <v>0</v>
      </c>
      <c r="P42" s="36">
        <v>0</v>
      </c>
      <c r="Q42" s="37">
        <f>'[1]Table3'!$L$51</f>
        <v>0</v>
      </c>
      <c r="R42" s="36">
        <v>0</v>
      </c>
      <c r="S42" s="36">
        <v>0</v>
      </c>
      <c r="T42" s="38">
        <v>0</v>
      </c>
      <c r="U42" s="35">
        <v>0</v>
      </c>
      <c r="V42" s="38">
        <v>0</v>
      </c>
      <c r="W42" s="38">
        <v>0</v>
      </c>
      <c r="X42" s="33">
        <v>0</v>
      </c>
      <c r="Y42" s="34">
        <v>0</v>
      </c>
      <c r="Z42" s="38">
        <v>0</v>
      </c>
      <c r="AA42" s="38">
        <v>0</v>
      </c>
      <c r="AB42" s="39">
        <v>0</v>
      </c>
      <c r="AC42" s="33">
        <v>0</v>
      </c>
      <c r="AD42" s="33">
        <v>0</v>
      </c>
      <c r="AE42" s="40">
        <v>0</v>
      </c>
      <c r="AF42" s="36">
        <v>0</v>
      </c>
      <c r="AG42" s="41">
        <v>0</v>
      </c>
      <c r="AH42" s="31">
        <v>0</v>
      </c>
      <c r="AI42" s="42">
        <v>0</v>
      </c>
      <c r="AJ42" s="43">
        <v>0</v>
      </c>
      <c r="AK42" s="41">
        <f>'[2]Table3'!$L$51</f>
        <v>0</v>
      </c>
      <c r="AL42" s="31">
        <v>0</v>
      </c>
      <c r="AM42" s="32">
        <v>0</v>
      </c>
      <c r="AN42" s="27"/>
      <c r="AO42" s="27"/>
      <c r="AP42" s="27"/>
    </row>
    <row r="43" spans="3:42" s="2" customFormat="1" ht="12.75">
      <c r="C43" s="2" t="s">
        <v>49</v>
      </c>
      <c r="D43" s="33">
        <v>3214</v>
      </c>
      <c r="E43" s="33">
        <v>76.3</v>
      </c>
      <c r="F43" s="33">
        <v>46.4</v>
      </c>
      <c r="G43" s="33">
        <v>-0.29999999999999716</v>
      </c>
      <c r="H43" s="33">
        <v>37.2</v>
      </c>
      <c r="I43" s="34">
        <v>66.5</v>
      </c>
      <c r="J43" s="33">
        <v>50.5</v>
      </c>
      <c r="K43" s="33">
        <v>69.1</v>
      </c>
      <c r="L43" s="33">
        <v>-129.8</v>
      </c>
      <c r="M43" s="35">
        <v>17.7</v>
      </c>
      <c r="N43" s="33">
        <v>23.8</v>
      </c>
      <c r="O43" s="33">
        <v>50.3</v>
      </c>
      <c r="P43" s="36">
        <v>33.7</v>
      </c>
      <c r="Q43" s="37">
        <f>'[1]Table3'!$L$52</f>
        <v>-72.2</v>
      </c>
      <c r="R43" s="36">
        <v>110</v>
      </c>
      <c r="S43" s="36">
        <v>4.3</v>
      </c>
      <c r="T43" s="38">
        <v>10.899999999999984</v>
      </c>
      <c r="U43" s="35">
        <v>-5.699999999999998</v>
      </c>
      <c r="V43" s="38">
        <v>8.399999999999999</v>
      </c>
      <c r="W43" s="38">
        <v>58.1</v>
      </c>
      <c r="X43" s="33">
        <v>108.49999999999997</v>
      </c>
      <c r="Y43" s="34">
        <v>5.099999999999998</v>
      </c>
      <c r="Z43" s="38">
        <v>0.1999999999999975</v>
      </c>
      <c r="AA43" s="38">
        <v>39</v>
      </c>
      <c r="AB43" s="39">
        <v>221.7</v>
      </c>
      <c r="AC43" s="33">
        <v>13.1</v>
      </c>
      <c r="AD43" s="33">
        <v>54.300000000000004</v>
      </c>
      <c r="AE43" s="40">
        <v>181.9</v>
      </c>
      <c r="AF43" s="36">
        <v>43.89999999999998</v>
      </c>
      <c r="AG43" s="41">
        <v>72.7</v>
      </c>
      <c r="AH43" s="31">
        <v>-15.29999999999999</v>
      </c>
      <c r="AI43" s="42">
        <v>13.899999999999999</v>
      </c>
      <c r="AJ43" s="43">
        <v>3.8999999999999915</v>
      </c>
      <c r="AK43" s="41">
        <f>'[2]Table3'!$L$52</f>
        <v>1.500000000000002</v>
      </c>
      <c r="AL43" s="31">
        <v>3.399999999999997</v>
      </c>
      <c r="AM43" s="32">
        <v>-0.39999999999999325</v>
      </c>
      <c r="AN43" s="27"/>
      <c r="AO43" s="27"/>
      <c r="AP43" s="27"/>
    </row>
    <row r="44" spans="3:42" s="2" customFormat="1" ht="12.75">
      <c r="C44" s="2" t="s">
        <v>50</v>
      </c>
      <c r="D44" s="33">
        <v>3215</v>
      </c>
      <c r="E44" s="38">
        <v>0</v>
      </c>
      <c r="F44" s="38">
        <v>0</v>
      </c>
      <c r="G44" s="38">
        <v>0</v>
      </c>
      <c r="H44" s="38">
        <v>0</v>
      </c>
      <c r="I44" s="35">
        <v>0</v>
      </c>
      <c r="J44" s="38">
        <v>0</v>
      </c>
      <c r="K44" s="38">
        <v>0</v>
      </c>
      <c r="L44" s="38">
        <v>0</v>
      </c>
      <c r="M44" s="35">
        <v>0</v>
      </c>
      <c r="N44" s="33">
        <v>541.7</v>
      </c>
      <c r="O44" s="33">
        <v>0.6999999999999318</v>
      </c>
      <c r="P44" s="36">
        <v>-483.6</v>
      </c>
      <c r="Q44" s="37">
        <f>'[1]Table3'!$L$53</f>
        <v>0</v>
      </c>
      <c r="R44" s="36">
        <v>-141.5</v>
      </c>
      <c r="S44" s="36">
        <v>18.2</v>
      </c>
      <c r="T44" s="38">
        <v>-43.5</v>
      </c>
      <c r="U44" s="35">
        <v>0.2</v>
      </c>
      <c r="V44" s="38">
        <v>1.9000000000000001</v>
      </c>
      <c r="W44" s="38">
        <v>8.9</v>
      </c>
      <c r="X44" s="33">
        <v>71.39999999999999</v>
      </c>
      <c r="Y44" s="34">
        <v>17.4</v>
      </c>
      <c r="Z44" s="38">
        <v>38.1</v>
      </c>
      <c r="AA44" s="38">
        <v>22.599999999999994</v>
      </c>
      <c r="AB44" s="39">
        <v>-78.1</v>
      </c>
      <c r="AC44" s="38">
        <v>0</v>
      </c>
      <c r="AD44" s="33">
        <v>0</v>
      </c>
      <c r="AE44" s="40">
        <v>0</v>
      </c>
      <c r="AF44" s="36">
        <v>0</v>
      </c>
      <c r="AG44" s="41">
        <v>0</v>
      </c>
      <c r="AH44" s="31">
        <v>48.4</v>
      </c>
      <c r="AI44" s="42">
        <v>18.500000000000007</v>
      </c>
      <c r="AJ44" s="43">
        <v>91.69999999999999</v>
      </c>
      <c r="AK44" s="41">
        <f>'[2]Table3'!$L$53</f>
        <v>12</v>
      </c>
      <c r="AL44" s="31">
        <v>26.4</v>
      </c>
      <c r="AM44" s="32">
        <v>43.800000000000004</v>
      </c>
      <c r="AN44" s="27"/>
      <c r="AO44" s="27"/>
      <c r="AP44" s="27"/>
    </row>
    <row r="45" spans="3:42" s="2" customFormat="1" ht="12.75">
      <c r="C45" s="2" t="s">
        <v>51</v>
      </c>
      <c r="D45" s="33">
        <v>3216</v>
      </c>
      <c r="E45" s="38">
        <v>0</v>
      </c>
      <c r="F45" s="38">
        <v>0</v>
      </c>
      <c r="G45" s="38">
        <v>0</v>
      </c>
      <c r="H45" s="38">
        <v>0</v>
      </c>
      <c r="I45" s="35">
        <v>0</v>
      </c>
      <c r="J45" s="38">
        <v>0</v>
      </c>
      <c r="K45" s="38">
        <v>0</v>
      </c>
      <c r="L45" s="38">
        <v>0</v>
      </c>
      <c r="M45" s="35">
        <v>0</v>
      </c>
      <c r="N45" s="38">
        <v>0</v>
      </c>
      <c r="O45" s="38">
        <v>0</v>
      </c>
      <c r="P45" s="36">
        <v>0</v>
      </c>
      <c r="Q45" s="37">
        <f>'[1]Table3'!$L$54</f>
        <v>0</v>
      </c>
      <c r="R45" s="36">
        <v>0</v>
      </c>
      <c r="S45" s="36">
        <v>0</v>
      </c>
      <c r="T45" s="38">
        <v>0</v>
      </c>
      <c r="U45" s="35">
        <v>0</v>
      </c>
      <c r="V45" s="38">
        <v>0</v>
      </c>
      <c r="W45" s="38">
        <v>0</v>
      </c>
      <c r="X45" s="38">
        <v>0</v>
      </c>
      <c r="Y45" s="35">
        <v>0</v>
      </c>
      <c r="Z45" s="38">
        <v>0</v>
      </c>
      <c r="AA45" s="38">
        <v>0</v>
      </c>
      <c r="AB45" s="39">
        <v>0</v>
      </c>
      <c r="AC45" s="38">
        <v>0</v>
      </c>
      <c r="AD45" s="33">
        <v>0</v>
      </c>
      <c r="AE45" s="40">
        <v>0</v>
      </c>
      <c r="AF45" s="36">
        <v>0</v>
      </c>
      <c r="AG45" s="41">
        <v>0</v>
      </c>
      <c r="AH45" s="31">
        <v>0</v>
      </c>
      <c r="AI45" s="42">
        <v>0</v>
      </c>
      <c r="AJ45" s="43">
        <v>0</v>
      </c>
      <c r="AK45" s="41">
        <f>'[2]Table3'!$L$54</f>
        <v>0</v>
      </c>
      <c r="AL45" s="31">
        <v>0</v>
      </c>
      <c r="AM45" s="32">
        <v>0</v>
      </c>
      <c r="AN45" s="27"/>
      <c r="AO45" s="27"/>
      <c r="AP45" s="27"/>
    </row>
    <row r="46" spans="3:42" s="2" customFormat="1" ht="12.75">
      <c r="C46" s="2" t="s">
        <v>52</v>
      </c>
      <c r="D46" s="33">
        <v>3217</v>
      </c>
      <c r="E46" s="38">
        <v>0</v>
      </c>
      <c r="F46" s="38">
        <v>0</v>
      </c>
      <c r="G46" s="38">
        <v>0</v>
      </c>
      <c r="H46" s="38">
        <v>0</v>
      </c>
      <c r="I46" s="35">
        <v>0</v>
      </c>
      <c r="J46" s="38">
        <v>0</v>
      </c>
      <c r="K46" s="38">
        <v>0</v>
      </c>
      <c r="L46" s="38">
        <v>0</v>
      </c>
      <c r="M46" s="35">
        <v>0</v>
      </c>
      <c r="N46" s="38">
        <v>0</v>
      </c>
      <c r="O46" s="38">
        <v>0</v>
      </c>
      <c r="P46" s="36">
        <v>0</v>
      </c>
      <c r="Q46" s="37">
        <f>'[1]Table3'!$L$55</f>
        <v>0</v>
      </c>
      <c r="R46" s="36">
        <v>0</v>
      </c>
      <c r="S46" s="36">
        <v>0</v>
      </c>
      <c r="T46" s="38">
        <v>0</v>
      </c>
      <c r="U46" s="35">
        <v>0</v>
      </c>
      <c r="V46" s="38">
        <v>0</v>
      </c>
      <c r="W46" s="38">
        <v>0</v>
      </c>
      <c r="X46" s="38">
        <v>0</v>
      </c>
      <c r="Y46" s="35">
        <v>0</v>
      </c>
      <c r="Z46" s="38">
        <v>0</v>
      </c>
      <c r="AA46" s="38">
        <v>0</v>
      </c>
      <c r="AB46" s="39">
        <v>0</v>
      </c>
      <c r="AC46" s="38">
        <v>0</v>
      </c>
      <c r="AD46" s="33">
        <v>0</v>
      </c>
      <c r="AE46" s="40">
        <v>0</v>
      </c>
      <c r="AF46" s="36">
        <v>0</v>
      </c>
      <c r="AG46" s="41">
        <v>0</v>
      </c>
      <c r="AH46" s="31">
        <v>0</v>
      </c>
      <c r="AI46" s="42">
        <v>0</v>
      </c>
      <c r="AJ46" s="43">
        <v>0</v>
      </c>
      <c r="AK46" s="41">
        <f>'[2]Table3'!$L$55</f>
        <v>0</v>
      </c>
      <c r="AL46" s="31">
        <v>0</v>
      </c>
      <c r="AM46" s="32">
        <v>0</v>
      </c>
      <c r="AN46" s="27"/>
      <c r="AO46" s="27"/>
      <c r="AP46" s="27"/>
    </row>
    <row r="47" spans="3:42" s="2" customFormat="1" ht="12.75">
      <c r="C47" s="2" t="s">
        <v>53</v>
      </c>
      <c r="D47" s="33">
        <v>3218</v>
      </c>
      <c r="E47" s="38">
        <v>0</v>
      </c>
      <c r="F47" s="38">
        <v>0</v>
      </c>
      <c r="G47" s="38">
        <v>0</v>
      </c>
      <c r="H47" s="38">
        <v>0</v>
      </c>
      <c r="I47" s="35">
        <v>0</v>
      </c>
      <c r="J47" s="38">
        <v>0</v>
      </c>
      <c r="K47" s="38">
        <v>0</v>
      </c>
      <c r="L47" s="38">
        <v>0</v>
      </c>
      <c r="M47" s="35">
        <v>0</v>
      </c>
      <c r="N47" s="38">
        <v>0</v>
      </c>
      <c r="O47" s="38">
        <v>0</v>
      </c>
      <c r="P47" s="36">
        <v>0</v>
      </c>
      <c r="Q47" s="37">
        <f>'[1]Table3'!$L$56</f>
        <v>0</v>
      </c>
      <c r="R47" s="36">
        <v>0</v>
      </c>
      <c r="S47" s="36">
        <v>-0.4</v>
      </c>
      <c r="T47" s="38">
        <v>-0.09999999999999998</v>
      </c>
      <c r="U47" s="35">
        <v>0</v>
      </c>
      <c r="V47" s="38">
        <v>0</v>
      </c>
      <c r="W47" s="38">
        <v>0</v>
      </c>
      <c r="X47" s="38">
        <v>0</v>
      </c>
      <c r="Y47" s="35">
        <v>0</v>
      </c>
      <c r="Z47" s="38">
        <v>0</v>
      </c>
      <c r="AA47" s="38">
        <v>0</v>
      </c>
      <c r="AB47" s="39">
        <v>0</v>
      </c>
      <c r="AC47" s="38">
        <v>0</v>
      </c>
      <c r="AD47" s="33">
        <v>0</v>
      </c>
      <c r="AE47" s="40">
        <v>0</v>
      </c>
      <c r="AF47" s="36">
        <v>0</v>
      </c>
      <c r="AG47" s="41">
        <v>0</v>
      </c>
      <c r="AH47" s="31">
        <v>0</v>
      </c>
      <c r="AI47" s="42">
        <v>0</v>
      </c>
      <c r="AJ47" s="43">
        <v>-22.6</v>
      </c>
      <c r="AK47" s="41">
        <f>'[2]Table3'!$L$55</f>
        <v>0</v>
      </c>
      <c r="AL47" s="31">
        <v>-11.9</v>
      </c>
      <c r="AM47" s="32">
        <v>-5.1</v>
      </c>
      <c r="AN47" s="27"/>
      <c r="AO47" s="27"/>
      <c r="AP47" s="27"/>
    </row>
    <row r="48" spans="3:42" s="3" customFormat="1" ht="12.75">
      <c r="C48" s="3" t="s">
        <v>54</v>
      </c>
      <c r="D48" s="10">
        <v>322</v>
      </c>
      <c r="E48" s="19">
        <v>0</v>
      </c>
      <c r="F48" s="19">
        <v>0</v>
      </c>
      <c r="G48" s="19">
        <v>0</v>
      </c>
      <c r="H48" s="19">
        <v>0</v>
      </c>
      <c r="I48" s="18">
        <v>0</v>
      </c>
      <c r="J48" s="19">
        <v>0</v>
      </c>
      <c r="K48" s="19">
        <v>0</v>
      </c>
      <c r="L48" s="19">
        <v>0</v>
      </c>
      <c r="M48" s="18">
        <v>0</v>
      </c>
      <c r="N48" s="19">
        <v>0</v>
      </c>
      <c r="O48" s="19">
        <v>0</v>
      </c>
      <c r="P48" s="36">
        <v>0</v>
      </c>
      <c r="Q48" s="21">
        <f>'[1]Table3'!$L$57</f>
        <v>0</v>
      </c>
      <c r="R48" s="20">
        <v>0</v>
      </c>
      <c r="S48" s="20">
        <v>0</v>
      </c>
      <c r="T48" s="38">
        <v>0</v>
      </c>
      <c r="U48" s="18">
        <v>0</v>
      </c>
      <c r="V48" s="38">
        <v>0</v>
      </c>
      <c r="W48" s="19">
        <v>0</v>
      </c>
      <c r="X48" s="19">
        <v>0</v>
      </c>
      <c r="Y48" s="18">
        <v>0</v>
      </c>
      <c r="Z48" s="19">
        <v>0</v>
      </c>
      <c r="AA48" s="19">
        <v>0</v>
      </c>
      <c r="AB48" s="66">
        <v>0</v>
      </c>
      <c r="AC48" s="19">
        <v>0</v>
      </c>
      <c r="AD48" s="10">
        <v>0</v>
      </c>
      <c r="AE48" s="20">
        <v>0</v>
      </c>
      <c r="AF48" s="36">
        <v>0</v>
      </c>
      <c r="AG48" s="23">
        <v>0</v>
      </c>
      <c r="AH48" s="60">
        <v>0</v>
      </c>
      <c r="AI48" s="42">
        <v>0</v>
      </c>
      <c r="AJ48" s="25">
        <v>0</v>
      </c>
      <c r="AK48" s="23">
        <f>'[2]Table3'!$L$57</f>
        <v>0</v>
      </c>
      <c r="AL48" s="60">
        <v>0</v>
      </c>
      <c r="AM48" s="32">
        <v>0</v>
      </c>
      <c r="AN48" s="27"/>
      <c r="AO48" s="27"/>
      <c r="AP48" s="27"/>
    </row>
    <row r="49" spans="3:42" s="2" customFormat="1" ht="12.75">
      <c r="C49" s="2" t="s">
        <v>47</v>
      </c>
      <c r="D49" s="33">
        <v>3222</v>
      </c>
      <c r="E49" s="38">
        <v>0</v>
      </c>
      <c r="F49" s="38">
        <v>0</v>
      </c>
      <c r="G49" s="38">
        <v>0</v>
      </c>
      <c r="H49" s="38">
        <v>0</v>
      </c>
      <c r="I49" s="35">
        <v>0</v>
      </c>
      <c r="J49" s="38">
        <v>0</v>
      </c>
      <c r="K49" s="38">
        <v>0</v>
      </c>
      <c r="L49" s="38">
        <v>0</v>
      </c>
      <c r="M49" s="35">
        <v>0</v>
      </c>
      <c r="N49" s="38">
        <v>0</v>
      </c>
      <c r="O49" s="38">
        <v>0</v>
      </c>
      <c r="P49" s="36">
        <v>0</v>
      </c>
      <c r="Q49" s="37">
        <f>'[1]Table3'!$L$58</f>
        <v>0</v>
      </c>
      <c r="R49" s="36">
        <v>0</v>
      </c>
      <c r="S49" s="36">
        <v>0</v>
      </c>
      <c r="T49" s="38">
        <v>0</v>
      </c>
      <c r="U49" s="35">
        <v>0</v>
      </c>
      <c r="V49" s="38">
        <v>0</v>
      </c>
      <c r="W49" s="38">
        <v>0</v>
      </c>
      <c r="X49" s="38">
        <v>0</v>
      </c>
      <c r="Y49" s="35">
        <v>0</v>
      </c>
      <c r="Z49" s="38">
        <v>0</v>
      </c>
      <c r="AA49" s="38">
        <v>0</v>
      </c>
      <c r="AB49" s="39">
        <v>0</v>
      </c>
      <c r="AC49" s="38">
        <v>0</v>
      </c>
      <c r="AD49" s="33">
        <v>0</v>
      </c>
      <c r="AE49" s="40">
        <v>0</v>
      </c>
      <c r="AF49" s="36">
        <v>0</v>
      </c>
      <c r="AG49" s="41">
        <v>0</v>
      </c>
      <c r="AH49" s="31">
        <v>0</v>
      </c>
      <c r="AI49" s="42">
        <v>0</v>
      </c>
      <c r="AJ49" s="43">
        <v>0</v>
      </c>
      <c r="AK49" s="41">
        <f>'[2]Table3'!$L$55</f>
        <v>0</v>
      </c>
      <c r="AL49" s="31">
        <v>0</v>
      </c>
      <c r="AM49" s="32">
        <v>0</v>
      </c>
      <c r="AN49" s="27"/>
      <c r="AO49" s="27"/>
      <c r="AP49" s="27"/>
    </row>
    <row r="50" spans="3:42" s="2" customFormat="1" ht="12.75">
      <c r="C50" s="2" t="s">
        <v>48</v>
      </c>
      <c r="D50" s="33">
        <v>3223</v>
      </c>
      <c r="E50" s="38">
        <v>0</v>
      </c>
      <c r="F50" s="38">
        <v>0</v>
      </c>
      <c r="G50" s="38">
        <v>0</v>
      </c>
      <c r="H50" s="38">
        <v>0</v>
      </c>
      <c r="I50" s="35">
        <v>0</v>
      </c>
      <c r="J50" s="38">
        <v>0</v>
      </c>
      <c r="K50" s="38">
        <v>0</v>
      </c>
      <c r="L50" s="38">
        <v>0</v>
      </c>
      <c r="M50" s="35">
        <v>0</v>
      </c>
      <c r="N50" s="38">
        <v>0</v>
      </c>
      <c r="O50" s="38">
        <v>0</v>
      </c>
      <c r="P50" s="36">
        <v>0</v>
      </c>
      <c r="Q50" s="37">
        <f>'[1]Table3'!$L$58</f>
        <v>0</v>
      </c>
      <c r="R50" s="36">
        <v>0</v>
      </c>
      <c r="S50" s="36">
        <v>0</v>
      </c>
      <c r="T50" s="38">
        <v>0</v>
      </c>
      <c r="U50" s="35">
        <v>0</v>
      </c>
      <c r="V50" s="38">
        <v>0</v>
      </c>
      <c r="W50" s="38">
        <v>0</v>
      </c>
      <c r="X50" s="38">
        <v>0</v>
      </c>
      <c r="Y50" s="35">
        <v>0</v>
      </c>
      <c r="Z50" s="38">
        <v>0</v>
      </c>
      <c r="AA50" s="38">
        <v>0</v>
      </c>
      <c r="AB50" s="39">
        <v>0</v>
      </c>
      <c r="AC50" s="38">
        <v>0</v>
      </c>
      <c r="AD50" s="33">
        <v>0</v>
      </c>
      <c r="AE50" s="40">
        <v>0</v>
      </c>
      <c r="AF50" s="36">
        <v>0</v>
      </c>
      <c r="AG50" s="41">
        <v>0</v>
      </c>
      <c r="AH50" s="31">
        <v>0</v>
      </c>
      <c r="AI50" s="42">
        <v>0</v>
      </c>
      <c r="AJ50" s="43">
        <v>0</v>
      </c>
      <c r="AK50" s="41">
        <f>'[2]Table3'!$L$59</f>
        <v>0</v>
      </c>
      <c r="AL50" s="31">
        <v>0</v>
      </c>
      <c r="AM50" s="32">
        <v>0</v>
      </c>
      <c r="AN50" s="27"/>
      <c r="AO50" s="27"/>
      <c r="AP50" s="27"/>
    </row>
    <row r="51" spans="3:42" s="2" customFormat="1" ht="12.75">
      <c r="C51" s="2" t="s">
        <v>49</v>
      </c>
      <c r="D51" s="33">
        <v>3224</v>
      </c>
      <c r="E51" s="38">
        <v>0</v>
      </c>
      <c r="F51" s="38">
        <v>0</v>
      </c>
      <c r="G51" s="38">
        <v>0</v>
      </c>
      <c r="H51" s="38">
        <v>0</v>
      </c>
      <c r="I51" s="35">
        <v>0</v>
      </c>
      <c r="J51" s="38">
        <v>0</v>
      </c>
      <c r="K51" s="38">
        <v>0</v>
      </c>
      <c r="L51" s="38">
        <v>0</v>
      </c>
      <c r="M51" s="35">
        <v>0</v>
      </c>
      <c r="N51" s="38">
        <v>0</v>
      </c>
      <c r="O51" s="38">
        <v>0</v>
      </c>
      <c r="P51" s="36">
        <v>0</v>
      </c>
      <c r="Q51" s="37">
        <f>'[1]Table3'!$L$59</f>
        <v>0</v>
      </c>
      <c r="R51" s="36">
        <v>0</v>
      </c>
      <c r="S51" s="36">
        <v>0</v>
      </c>
      <c r="T51" s="38">
        <v>0</v>
      </c>
      <c r="U51" s="35">
        <v>0</v>
      </c>
      <c r="V51" s="38">
        <v>0</v>
      </c>
      <c r="W51" s="38">
        <v>0</v>
      </c>
      <c r="X51" s="38">
        <v>0</v>
      </c>
      <c r="Y51" s="35">
        <v>0</v>
      </c>
      <c r="Z51" s="38">
        <v>0</v>
      </c>
      <c r="AA51" s="38">
        <v>0</v>
      </c>
      <c r="AB51" s="39">
        <v>0</v>
      </c>
      <c r="AC51" s="38">
        <v>0</v>
      </c>
      <c r="AD51" s="33">
        <v>0</v>
      </c>
      <c r="AE51" s="40">
        <v>0</v>
      </c>
      <c r="AF51" s="36">
        <v>0</v>
      </c>
      <c r="AG51" s="41">
        <v>0</v>
      </c>
      <c r="AH51" s="31">
        <v>0</v>
      </c>
      <c r="AI51" s="42">
        <v>0</v>
      </c>
      <c r="AJ51" s="43">
        <v>0</v>
      </c>
      <c r="AK51" s="41">
        <f>'[2]Table3'!$L$60</f>
        <v>0</v>
      </c>
      <c r="AL51" s="31">
        <v>0</v>
      </c>
      <c r="AM51" s="32">
        <v>0</v>
      </c>
      <c r="AN51" s="27"/>
      <c r="AO51" s="27"/>
      <c r="AP51" s="27"/>
    </row>
    <row r="52" spans="3:42" s="2" customFormat="1" ht="12.75">
      <c r="C52" s="2" t="s">
        <v>50</v>
      </c>
      <c r="D52" s="33">
        <v>3225</v>
      </c>
      <c r="E52" s="38">
        <v>0</v>
      </c>
      <c r="F52" s="38">
        <v>0</v>
      </c>
      <c r="G52" s="38">
        <v>0</v>
      </c>
      <c r="H52" s="38">
        <v>0</v>
      </c>
      <c r="I52" s="35">
        <v>0</v>
      </c>
      <c r="J52" s="38">
        <v>0</v>
      </c>
      <c r="K52" s="38">
        <v>0</v>
      </c>
      <c r="L52" s="38">
        <v>0</v>
      </c>
      <c r="M52" s="35">
        <v>0</v>
      </c>
      <c r="N52" s="38">
        <v>0</v>
      </c>
      <c r="O52" s="38">
        <v>0</v>
      </c>
      <c r="P52" s="36">
        <v>0</v>
      </c>
      <c r="Q52" s="37">
        <f>'[1]Table3'!$L$60</f>
        <v>0</v>
      </c>
      <c r="R52" s="36">
        <v>0</v>
      </c>
      <c r="S52" s="36">
        <v>0</v>
      </c>
      <c r="T52" s="38">
        <v>0</v>
      </c>
      <c r="U52" s="35">
        <v>0</v>
      </c>
      <c r="V52" s="38">
        <v>0</v>
      </c>
      <c r="W52" s="38">
        <v>0</v>
      </c>
      <c r="X52" s="38">
        <v>0</v>
      </c>
      <c r="Y52" s="35">
        <v>0</v>
      </c>
      <c r="Z52" s="38">
        <v>0</v>
      </c>
      <c r="AA52" s="38">
        <v>0</v>
      </c>
      <c r="AB52" s="39">
        <v>0</v>
      </c>
      <c r="AC52" s="38">
        <v>0</v>
      </c>
      <c r="AD52" s="33">
        <v>0</v>
      </c>
      <c r="AE52" s="40">
        <v>0</v>
      </c>
      <c r="AF52" s="36">
        <v>0</v>
      </c>
      <c r="AG52" s="41">
        <v>0</v>
      </c>
      <c r="AH52" s="31">
        <v>0</v>
      </c>
      <c r="AI52" s="42">
        <v>0</v>
      </c>
      <c r="AJ52" s="43">
        <v>0</v>
      </c>
      <c r="AK52" s="41">
        <f>'[2]Table3'!$L$61</f>
        <v>0</v>
      </c>
      <c r="AL52" s="31">
        <v>0</v>
      </c>
      <c r="AM52" s="32">
        <v>0</v>
      </c>
      <c r="AN52" s="27"/>
      <c r="AO52" s="27"/>
      <c r="AP52" s="27"/>
    </row>
    <row r="53" spans="3:42" s="2" customFormat="1" ht="12.75">
      <c r="C53" s="2" t="s">
        <v>51</v>
      </c>
      <c r="D53" s="33">
        <v>3226</v>
      </c>
      <c r="E53" s="38">
        <v>0</v>
      </c>
      <c r="F53" s="38">
        <v>0</v>
      </c>
      <c r="G53" s="38">
        <v>0</v>
      </c>
      <c r="H53" s="38">
        <v>0</v>
      </c>
      <c r="I53" s="35">
        <v>0</v>
      </c>
      <c r="J53" s="38">
        <v>0</v>
      </c>
      <c r="K53" s="38">
        <v>0</v>
      </c>
      <c r="L53" s="38">
        <v>0</v>
      </c>
      <c r="M53" s="35">
        <v>0</v>
      </c>
      <c r="N53" s="38">
        <v>0</v>
      </c>
      <c r="O53" s="38">
        <v>0</v>
      </c>
      <c r="P53" s="36">
        <v>0</v>
      </c>
      <c r="Q53" s="37">
        <f>'[1]Table3'!$L$61</f>
        <v>0</v>
      </c>
      <c r="R53" s="36">
        <v>0</v>
      </c>
      <c r="S53" s="36">
        <v>0</v>
      </c>
      <c r="T53" s="38">
        <v>0</v>
      </c>
      <c r="U53" s="35">
        <v>0</v>
      </c>
      <c r="V53" s="38">
        <v>0</v>
      </c>
      <c r="W53" s="38">
        <v>0</v>
      </c>
      <c r="X53" s="38">
        <v>0</v>
      </c>
      <c r="Y53" s="35">
        <v>0</v>
      </c>
      <c r="Z53" s="38">
        <v>0</v>
      </c>
      <c r="AA53" s="38">
        <v>0</v>
      </c>
      <c r="AB53" s="39">
        <v>0</v>
      </c>
      <c r="AC53" s="38">
        <v>0</v>
      </c>
      <c r="AD53" s="33">
        <v>0</v>
      </c>
      <c r="AE53" s="40">
        <v>0</v>
      </c>
      <c r="AF53" s="36">
        <v>0</v>
      </c>
      <c r="AG53" s="41">
        <v>0</v>
      </c>
      <c r="AH53" s="31">
        <v>0</v>
      </c>
      <c r="AI53" s="42">
        <v>0</v>
      </c>
      <c r="AJ53" s="43">
        <v>0</v>
      </c>
      <c r="AK53" s="41">
        <f>'[2]Table3'!$L$62</f>
        <v>0</v>
      </c>
      <c r="AL53" s="31">
        <v>0</v>
      </c>
      <c r="AM53" s="32">
        <v>0</v>
      </c>
      <c r="AN53" s="27"/>
      <c r="AO53" s="27"/>
      <c r="AP53" s="27"/>
    </row>
    <row r="54" spans="3:42" s="2" customFormat="1" ht="12.75">
      <c r="C54" s="2" t="s">
        <v>52</v>
      </c>
      <c r="D54" s="33">
        <v>3227</v>
      </c>
      <c r="E54" s="38">
        <v>0</v>
      </c>
      <c r="F54" s="38">
        <v>0</v>
      </c>
      <c r="G54" s="38">
        <v>0</v>
      </c>
      <c r="H54" s="38">
        <v>0</v>
      </c>
      <c r="I54" s="35">
        <v>0</v>
      </c>
      <c r="J54" s="38">
        <v>0</v>
      </c>
      <c r="K54" s="38">
        <v>0</v>
      </c>
      <c r="L54" s="38">
        <v>0</v>
      </c>
      <c r="M54" s="35">
        <v>0</v>
      </c>
      <c r="N54" s="38">
        <v>0</v>
      </c>
      <c r="O54" s="38">
        <v>0</v>
      </c>
      <c r="P54" s="36">
        <v>0</v>
      </c>
      <c r="Q54" s="37">
        <f>'[1]Table3'!$L$62</f>
        <v>0</v>
      </c>
      <c r="R54" s="36">
        <v>0</v>
      </c>
      <c r="S54" s="36">
        <v>0</v>
      </c>
      <c r="T54" s="38">
        <v>0</v>
      </c>
      <c r="U54" s="35">
        <v>0</v>
      </c>
      <c r="V54" s="38">
        <v>0</v>
      </c>
      <c r="W54" s="38">
        <v>0</v>
      </c>
      <c r="X54" s="38">
        <v>0</v>
      </c>
      <c r="Y54" s="35">
        <v>0</v>
      </c>
      <c r="Z54" s="38">
        <v>0</v>
      </c>
      <c r="AA54" s="38">
        <v>0</v>
      </c>
      <c r="AB54" s="39">
        <v>0</v>
      </c>
      <c r="AC54" s="38">
        <v>0</v>
      </c>
      <c r="AD54" s="33">
        <v>0</v>
      </c>
      <c r="AE54" s="40">
        <v>0</v>
      </c>
      <c r="AF54" s="36">
        <v>0</v>
      </c>
      <c r="AG54" s="41">
        <v>0</v>
      </c>
      <c r="AH54" s="31">
        <v>0</v>
      </c>
      <c r="AI54" s="42">
        <v>0</v>
      </c>
      <c r="AJ54" s="43">
        <v>0</v>
      </c>
      <c r="AK54" s="41">
        <f>'[2]Table3'!$L$63</f>
        <v>0</v>
      </c>
      <c r="AL54" s="31">
        <v>0</v>
      </c>
      <c r="AM54" s="32">
        <v>0</v>
      </c>
      <c r="AN54" s="27"/>
      <c r="AO54" s="27"/>
      <c r="AP54" s="27"/>
    </row>
    <row r="55" spans="3:42" s="2" customFormat="1" ht="12.75">
      <c r="C55" s="2" t="s">
        <v>53</v>
      </c>
      <c r="D55" s="33">
        <v>3228</v>
      </c>
      <c r="E55" s="38">
        <v>0</v>
      </c>
      <c r="F55" s="38">
        <v>0</v>
      </c>
      <c r="G55" s="38">
        <v>0</v>
      </c>
      <c r="H55" s="38">
        <v>0</v>
      </c>
      <c r="I55" s="35">
        <v>0</v>
      </c>
      <c r="J55" s="38">
        <v>0</v>
      </c>
      <c r="K55" s="38">
        <v>0</v>
      </c>
      <c r="L55" s="38">
        <v>0</v>
      </c>
      <c r="M55" s="35">
        <v>0</v>
      </c>
      <c r="N55" s="38">
        <v>0</v>
      </c>
      <c r="O55" s="38">
        <v>0</v>
      </c>
      <c r="P55" s="36">
        <v>0</v>
      </c>
      <c r="Q55" s="37">
        <f>'[1]Table3'!$L$63</f>
        <v>0</v>
      </c>
      <c r="R55" s="36">
        <v>0</v>
      </c>
      <c r="S55" s="36">
        <v>0</v>
      </c>
      <c r="T55" s="38">
        <v>0</v>
      </c>
      <c r="U55" s="35">
        <v>0</v>
      </c>
      <c r="V55" s="38">
        <v>0</v>
      </c>
      <c r="W55" s="38">
        <v>0</v>
      </c>
      <c r="X55" s="38">
        <v>0</v>
      </c>
      <c r="Y55" s="35">
        <v>0</v>
      </c>
      <c r="Z55" s="38">
        <v>0</v>
      </c>
      <c r="AA55" s="38">
        <v>0</v>
      </c>
      <c r="AB55" s="39">
        <v>0</v>
      </c>
      <c r="AC55" s="38">
        <v>0</v>
      </c>
      <c r="AD55" s="33">
        <v>0</v>
      </c>
      <c r="AE55" s="40">
        <v>0</v>
      </c>
      <c r="AF55" s="36">
        <v>0</v>
      </c>
      <c r="AG55" s="41">
        <v>0</v>
      </c>
      <c r="AH55" s="31">
        <v>0</v>
      </c>
      <c r="AI55" s="42">
        <v>0</v>
      </c>
      <c r="AJ55" s="43">
        <v>0</v>
      </c>
      <c r="AK55" s="41">
        <f>'[2]Table3'!$L$64</f>
        <v>0</v>
      </c>
      <c r="AL55" s="31">
        <v>0</v>
      </c>
      <c r="AM55" s="32">
        <v>0</v>
      </c>
      <c r="AN55" s="27"/>
      <c r="AO55" s="27"/>
      <c r="AP55" s="27"/>
    </row>
    <row r="56" spans="3:42" s="2" customFormat="1" ht="12.75">
      <c r="C56" s="2" t="s">
        <v>55</v>
      </c>
      <c r="D56" s="33">
        <v>323</v>
      </c>
      <c r="E56" s="38">
        <v>0</v>
      </c>
      <c r="F56" s="38">
        <v>0</v>
      </c>
      <c r="G56" s="38">
        <v>0</v>
      </c>
      <c r="H56" s="38">
        <v>0</v>
      </c>
      <c r="I56" s="35">
        <v>0</v>
      </c>
      <c r="J56" s="38">
        <v>0</v>
      </c>
      <c r="K56" s="38">
        <v>0</v>
      </c>
      <c r="L56" s="38">
        <v>0</v>
      </c>
      <c r="M56" s="35">
        <v>0</v>
      </c>
      <c r="N56" s="38">
        <v>0</v>
      </c>
      <c r="O56" s="38">
        <v>0</v>
      </c>
      <c r="P56" s="36">
        <v>0</v>
      </c>
      <c r="Q56" s="37">
        <f>'[1]Table3'!$L$64</f>
        <v>0</v>
      </c>
      <c r="R56" s="36">
        <v>0</v>
      </c>
      <c r="S56" s="36">
        <v>0</v>
      </c>
      <c r="T56" s="38">
        <v>0</v>
      </c>
      <c r="U56" s="35">
        <v>0</v>
      </c>
      <c r="V56" s="38">
        <v>0</v>
      </c>
      <c r="W56" s="38">
        <v>0</v>
      </c>
      <c r="X56" s="38">
        <v>0</v>
      </c>
      <c r="Y56" s="35">
        <v>0</v>
      </c>
      <c r="Z56" s="38">
        <v>0</v>
      </c>
      <c r="AA56" s="38">
        <v>0</v>
      </c>
      <c r="AB56" s="45">
        <v>0</v>
      </c>
      <c r="AC56" s="38">
        <v>0</v>
      </c>
      <c r="AD56" s="33">
        <v>0</v>
      </c>
      <c r="AE56" s="40">
        <v>0</v>
      </c>
      <c r="AF56" s="36">
        <v>0</v>
      </c>
      <c r="AG56" s="41">
        <v>0</v>
      </c>
      <c r="AH56" s="31">
        <v>0</v>
      </c>
      <c r="AI56" s="42">
        <v>0</v>
      </c>
      <c r="AJ56" s="43">
        <v>0</v>
      </c>
      <c r="AK56" s="41">
        <f>'[2]Table3'!$L$65</f>
        <v>0</v>
      </c>
      <c r="AL56" s="31">
        <v>0</v>
      </c>
      <c r="AM56" s="32">
        <v>0</v>
      </c>
      <c r="AN56" s="27"/>
      <c r="AO56" s="27"/>
      <c r="AP56" s="27"/>
    </row>
    <row r="57" spans="1:42" s="2" customFormat="1" ht="12.75">
      <c r="A57" s="3" t="s">
        <v>56</v>
      </c>
      <c r="B57" s="3"/>
      <c r="C57" s="3"/>
      <c r="D57" s="10">
        <v>33</v>
      </c>
      <c r="E57" s="10">
        <v>-12.6</v>
      </c>
      <c r="F57" s="10">
        <v>-25.4</v>
      </c>
      <c r="G57" s="10">
        <v>-14.1</v>
      </c>
      <c r="H57" s="10">
        <v>-30.2</v>
      </c>
      <c r="I57" s="9">
        <v>9.1</v>
      </c>
      <c r="J57" s="10">
        <v>-30.9</v>
      </c>
      <c r="K57" s="10">
        <v>41.2</v>
      </c>
      <c r="L57" s="10">
        <v>-7.2</v>
      </c>
      <c r="M57" s="18">
        <v>2.5</v>
      </c>
      <c r="N57" s="44">
        <f>SUM(N58:N64)</f>
        <v>563</v>
      </c>
      <c r="O57" s="44">
        <f>SUM(O58:O64)</f>
        <v>211.8</v>
      </c>
      <c r="P57" s="20">
        <v>173.9</v>
      </c>
      <c r="Q57" s="21">
        <f>'[1]Table3'!$L$66</f>
        <v>-154.7</v>
      </c>
      <c r="R57" s="20">
        <v>23.1</v>
      </c>
      <c r="S57" s="20">
        <v>343.6</v>
      </c>
      <c r="T57" s="19">
        <v>479.9</v>
      </c>
      <c r="U57" s="18">
        <f>SUM(U58:U64)</f>
        <v>477.79999999999995</v>
      </c>
      <c r="V57" s="19">
        <f>SUM(V58:V64)</f>
        <v>51.70000000000004</v>
      </c>
      <c r="W57" s="19">
        <f>SUM(W58:W64)</f>
        <v>382.8000000000001</v>
      </c>
      <c r="X57" s="19">
        <f>SUM(X58:X64)</f>
        <v>395.7999999999996</v>
      </c>
      <c r="Y57" s="18">
        <v>47.199999999999996</v>
      </c>
      <c r="Z57" s="19">
        <v>201.80000000000004</v>
      </c>
      <c r="AA57" s="19">
        <v>102.49999999999997</v>
      </c>
      <c r="AB57" s="30">
        <v>221.10000000000002</v>
      </c>
      <c r="AC57" s="19">
        <v>52.5</v>
      </c>
      <c r="AD57" s="19">
        <v>120.99999999999997</v>
      </c>
      <c r="AE57" s="20">
        <v>316.69999999999993</v>
      </c>
      <c r="AF57" s="20">
        <v>109.80000000000007</v>
      </c>
      <c r="AG57" s="23">
        <v>64.9</v>
      </c>
      <c r="AH57" s="20">
        <v>-127.5</v>
      </c>
      <c r="AI57" s="24">
        <v>45.39999999999998</v>
      </c>
      <c r="AJ57" s="25">
        <v>229</v>
      </c>
      <c r="AK57" s="23">
        <f>'[2]Table3'!$L$66</f>
        <v>153.10000000000002</v>
      </c>
      <c r="AL57" s="20">
        <v>53.49999999999997</v>
      </c>
      <c r="AM57" s="26">
        <v>382.29999999999995</v>
      </c>
      <c r="AN57" s="27"/>
      <c r="AO57" s="27"/>
      <c r="AP57" s="27"/>
    </row>
    <row r="58" spans="2:42" s="2" customFormat="1" ht="12.75">
      <c r="B58" s="2" t="s">
        <v>57</v>
      </c>
      <c r="D58" s="33">
        <v>3302</v>
      </c>
      <c r="E58" s="38">
        <v>0</v>
      </c>
      <c r="F58" s="38">
        <v>0</v>
      </c>
      <c r="G58" s="38">
        <v>0</v>
      </c>
      <c r="H58" s="38">
        <v>0</v>
      </c>
      <c r="I58" s="35">
        <v>0</v>
      </c>
      <c r="J58" s="38">
        <v>0</v>
      </c>
      <c r="K58" s="38">
        <v>0</v>
      </c>
      <c r="L58" s="38">
        <v>0</v>
      </c>
      <c r="M58" s="35">
        <v>0</v>
      </c>
      <c r="N58" s="38">
        <v>0</v>
      </c>
      <c r="O58" s="33">
        <v>0</v>
      </c>
      <c r="P58" s="36">
        <v>0</v>
      </c>
      <c r="Q58" s="37">
        <f aca="true" t="shared" si="9" ref="Q58:Q64">Q66+Q74</f>
        <v>0</v>
      </c>
      <c r="R58" s="36">
        <v>0</v>
      </c>
      <c r="S58" s="36">
        <v>0</v>
      </c>
      <c r="T58" s="38">
        <v>0</v>
      </c>
      <c r="U58" s="35">
        <v>0</v>
      </c>
      <c r="V58" s="38">
        <v>0</v>
      </c>
      <c r="W58" s="38">
        <v>0</v>
      </c>
      <c r="X58" s="38">
        <f aca="true" t="shared" si="10" ref="X58:X64">SUM(X66,X74)</f>
        <v>0</v>
      </c>
      <c r="Y58" s="35">
        <v>0</v>
      </c>
      <c r="Z58" s="38">
        <v>0</v>
      </c>
      <c r="AA58" s="38">
        <v>0</v>
      </c>
      <c r="AB58" s="43">
        <v>0</v>
      </c>
      <c r="AC58" s="33">
        <v>0</v>
      </c>
      <c r="AD58" s="33">
        <v>0</v>
      </c>
      <c r="AE58" s="20">
        <v>0</v>
      </c>
      <c r="AF58" s="20">
        <v>0</v>
      </c>
      <c r="AG58" s="23">
        <v>0</v>
      </c>
      <c r="AH58" s="20">
        <v>0</v>
      </c>
      <c r="AI58" s="24">
        <v>0</v>
      </c>
      <c r="AJ58" s="30">
        <v>0</v>
      </c>
      <c r="AK58" s="23">
        <f aca="true" t="shared" si="11" ref="AK58:AK64">AK66+AK74</f>
        <v>0</v>
      </c>
      <c r="AL58" s="20">
        <v>0</v>
      </c>
      <c r="AM58" s="26">
        <v>0</v>
      </c>
      <c r="AN58" s="27"/>
      <c r="AO58" s="27"/>
      <c r="AP58" s="27"/>
    </row>
    <row r="59" spans="2:42" s="2" customFormat="1" ht="12.75">
      <c r="B59" s="2" t="s">
        <v>58</v>
      </c>
      <c r="D59" s="33">
        <v>3303</v>
      </c>
      <c r="E59" s="38">
        <v>-11.9</v>
      </c>
      <c r="F59" s="38">
        <v>-8.5</v>
      </c>
      <c r="G59" s="38">
        <v>0</v>
      </c>
      <c r="H59" s="38">
        <v>0</v>
      </c>
      <c r="I59" s="35">
        <v>0</v>
      </c>
      <c r="J59" s="38">
        <v>0</v>
      </c>
      <c r="K59" s="38">
        <v>0</v>
      </c>
      <c r="L59" s="38">
        <v>-20</v>
      </c>
      <c r="M59" s="35">
        <v>-10</v>
      </c>
      <c r="N59" s="38">
        <v>550.9</v>
      </c>
      <c r="O59" s="33">
        <v>182.9</v>
      </c>
      <c r="P59" s="36">
        <v>-30</v>
      </c>
      <c r="Q59" s="37">
        <f t="shared" si="9"/>
        <v>-8</v>
      </c>
      <c r="R59" s="36">
        <v>-10</v>
      </c>
      <c r="S59" s="36">
        <v>55.6</v>
      </c>
      <c r="T59" s="38">
        <v>186.9</v>
      </c>
      <c r="U59" s="35">
        <v>55</v>
      </c>
      <c r="V59" s="38">
        <v>31.400000000000006</v>
      </c>
      <c r="W59" s="38">
        <v>56.79999999999998</v>
      </c>
      <c r="X59" s="38">
        <f t="shared" si="10"/>
        <v>-6.299999999999983</v>
      </c>
      <c r="Y59" s="35">
        <v>6.800000000000001</v>
      </c>
      <c r="Z59" s="38">
        <v>133.5</v>
      </c>
      <c r="AA59" s="38">
        <v>-3.200000000000017</v>
      </c>
      <c r="AB59" s="43">
        <v>10.599999999999994</v>
      </c>
      <c r="AC59" s="33">
        <v>17.8</v>
      </c>
      <c r="AD59" s="33">
        <v>17.7</v>
      </c>
      <c r="AE59" s="20">
        <v>-11.100000000000001</v>
      </c>
      <c r="AF59" s="20">
        <v>-10.300000000000004</v>
      </c>
      <c r="AG59" s="23">
        <v>0</v>
      </c>
      <c r="AH59" s="20">
        <v>-77.6</v>
      </c>
      <c r="AI59" s="24">
        <v>23.099999999999994</v>
      </c>
      <c r="AJ59" s="30">
        <v>152.6</v>
      </c>
      <c r="AK59" s="23">
        <f t="shared" si="11"/>
        <v>222.8</v>
      </c>
      <c r="AL59" s="20">
        <v>107.89999999999998</v>
      </c>
      <c r="AM59" s="26">
        <v>147</v>
      </c>
      <c r="AN59" s="27"/>
      <c r="AO59" s="27"/>
      <c r="AP59" s="27"/>
    </row>
    <row r="60" spans="2:42" s="2" customFormat="1" ht="12.75">
      <c r="B60" s="2" t="s">
        <v>59</v>
      </c>
      <c r="D60" s="33">
        <v>3304</v>
      </c>
      <c r="E60" s="38">
        <v>-0.7000000000000007</v>
      </c>
      <c r="F60" s="38">
        <v>-16.9</v>
      </c>
      <c r="G60" s="38">
        <v>-14.1</v>
      </c>
      <c r="H60" s="38">
        <v>-30.2</v>
      </c>
      <c r="I60" s="35">
        <v>9.1</v>
      </c>
      <c r="J60" s="38">
        <v>-30.9</v>
      </c>
      <c r="K60" s="38">
        <v>41.2</v>
      </c>
      <c r="L60" s="38">
        <v>12.8</v>
      </c>
      <c r="M60" s="35">
        <v>12.5</v>
      </c>
      <c r="N60" s="38">
        <v>12.1</v>
      </c>
      <c r="O60" s="33">
        <v>28.9</v>
      </c>
      <c r="P60" s="36">
        <v>226.3</v>
      </c>
      <c r="Q60" s="37">
        <f t="shared" si="9"/>
        <v>23.8</v>
      </c>
      <c r="R60" s="36">
        <v>39.4</v>
      </c>
      <c r="S60" s="36">
        <v>306.5</v>
      </c>
      <c r="T60" s="38">
        <v>295.79999999999995</v>
      </c>
      <c r="U60" s="35">
        <v>427.4</v>
      </c>
      <c r="V60" s="38">
        <v>23.900000000000034</v>
      </c>
      <c r="W60" s="38">
        <v>317.8000000000001</v>
      </c>
      <c r="X60" s="38">
        <f t="shared" si="10"/>
        <v>402.0999999999996</v>
      </c>
      <c r="Y60" s="35">
        <v>40.4</v>
      </c>
      <c r="Z60" s="38">
        <v>79.70000000000002</v>
      </c>
      <c r="AA60" s="38">
        <v>108.3</v>
      </c>
      <c r="AB60" s="43">
        <v>215.89999999999995</v>
      </c>
      <c r="AC60" s="33">
        <v>37.199999999999996</v>
      </c>
      <c r="AD60" s="33">
        <v>104.19999999999999</v>
      </c>
      <c r="AE60" s="20">
        <v>324.4</v>
      </c>
      <c r="AF60" s="20">
        <v>120.10000000000002</v>
      </c>
      <c r="AG60" s="23">
        <v>64.9</v>
      </c>
      <c r="AH60" s="20">
        <v>-24.39999999999999</v>
      </c>
      <c r="AI60" s="24">
        <v>32.699999999999974</v>
      </c>
      <c r="AJ60" s="30">
        <v>40.5</v>
      </c>
      <c r="AK60" s="23">
        <f t="shared" si="11"/>
        <v>-60.50000000000001</v>
      </c>
      <c r="AL60" s="20">
        <v>-47.199999999999996</v>
      </c>
      <c r="AM60" s="26">
        <v>99.5</v>
      </c>
      <c r="AN60" s="27"/>
      <c r="AO60" s="27"/>
      <c r="AP60" s="27"/>
    </row>
    <row r="61" spans="2:42" s="2" customFormat="1" ht="12.75">
      <c r="B61" s="2" t="s">
        <v>60</v>
      </c>
      <c r="D61" s="33">
        <v>3305</v>
      </c>
      <c r="E61" s="38">
        <v>0</v>
      </c>
      <c r="F61" s="38">
        <v>0</v>
      </c>
      <c r="G61" s="38">
        <v>0</v>
      </c>
      <c r="H61" s="38">
        <v>0</v>
      </c>
      <c r="I61" s="35">
        <v>0</v>
      </c>
      <c r="J61" s="38">
        <v>0</v>
      </c>
      <c r="K61" s="38">
        <v>0</v>
      </c>
      <c r="L61" s="38">
        <v>0</v>
      </c>
      <c r="M61" s="35">
        <v>0</v>
      </c>
      <c r="N61" s="38">
        <v>0</v>
      </c>
      <c r="O61" s="33">
        <v>0</v>
      </c>
      <c r="P61" s="36">
        <v>0</v>
      </c>
      <c r="Q61" s="37">
        <f t="shared" si="9"/>
        <v>0</v>
      </c>
      <c r="R61" s="36">
        <v>0</v>
      </c>
      <c r="S61" s="36">
        <v>0</v>
      </c>
      <c r="T61" s="38">
        <v>0</v>
      </c>
      <c r="U61" s="35">
        <v>0</v>
      </c>
      <c r="V61" s="38">
        <v>0</v>
      </c>
      <c r="W61" s="38">
        <v>0</v>
      </c>
      <c r="X61" s="38">
        <f t="shared" si="10"/>
        <v>0</v>
      </c>
      <c r="Y61" s="35">
        <v>0</v>
      </c>
      <c r="Z61" s="38">
        <v>0</v>
      </c>
      <c r="AA61" s="38">
        <v>0</v>
      </c>
      <c r="AB61" s="43">
        <v>0</v>
      </c>
      <c r="AC61" s="67">
        <v>0</v>
      </c>
      <c r="AD61" s="33">
        <v>0</v>
      </c>
      <c r="AE61" s="20">
        <v>0</v>
      </c>
      <c r="AF61" s="20">
        <v>0</v>
      </c>
      <c r="AG61" s="23">
        <v>0</v>
      </c>
      <c r="AH61" s="20">
        <v>0</v>
      </c>
      <c r="AI61" s="24">
        <v>0</v>
      </c>
      <c r="AJ61" s="30">
        <v>0</v>
      </c>
      <c r="AK61" s="23">
        <f t="shared" si="11"/>
        <v>0</v>
      </c>
      <c r="AL61" s="20">
        <v>0</v>
      </c>
      <c r="AM61" s="26">
        <v>139.89999999999998</v>
      </c>
      <c r="AN61" s="27"/>
      <c r="AO61" s="27"/>
      <c r="AP61" s="27"/>
    </row>
    <row r="62" spans="2:42" s="2" customFormat="1" ht="12.75">
      <c r="B62" s="2" t="s">
        <v>61</v>
      </c>
      <c r="D62" s="33">
        <v>3306</v>
      </c>
      <c r="E62" s="38">
        <v>0</v>
      </c>
      <c r="F62" s="38">
        <v>0</v>
      </c>
      <c r="G62" s="38">
        <v>0</v>
      </c>
      <c r="H62" s="38">
        <v>0</v>
      </c>
      <c r="I62" s="35">
        <v>0</v>
      </c>
      <c r="J62" s="38">
        <v>0</v>
      </c>
      <c r="K62" s="38">
        <v>0</v>
      </c>
      <c r="L62" s="38">
        <v>0</v>
      </c>
      <c r="M62" s="35">
        <v>0</v>
      </c>
      <c r="N62" s="38">
        <v>0</v>
      </c>
      <c r="O62" s="33">
        <v>0</v>
      </c>
      <c r="P62" s="36">
        <v>0</v>
      </c>
      <c r="Q62" s="37">
        <f t="shared" si="9"/>
        <v>0</v>
      </c>
      <c r="R62" s="36">
        <v>0</v>
      </c>
      <c r="S62" s="36">
        <v>0</v>
      </c>
      <c r="T62" s="38">
        <v>0</v>
      </c>
      <c r="U62" s="35">
        <v>0</v>
      </c>
      <c r="V62" s="38">
        <v>0</v>
      </c>
      <c r="W62" s="38">
        <v>0</v>
      </c>
      <c r="X62" s="38">
        <f t="shared" si="10"/>
        <v>0</v>
      </c>
      <c r="Y62" s="35">
        <v>0</v>
      </c>
      <c r="Z62" s="38">
        <v>0</v>
      </c>
      <c r="AA62" s="38">
        <v>0</v>
      </c>
      <c r="AB62" s="43">
        <v>0</v>
      </c>
      <c r="AC62" s="67">
        <v>0</v>
      </c>
      <c r="AD62" s="33">
        <v>0</v>
      </c>
      <c r="AE62" s="20">
        <v>0</v>
      </c>
      <c r="AF62" s="20">
        <v>0</v>
      </c>
      <c r="AG62" s="23">
        <v>0</v>
      </c>
      <c r="AH62" s="20">
        <v>0</v>
      </c>
      <c r="AI62" s="24">
        <v>0</v>
      </c>
      <c r="AJ62" s="30">
        <v>0</v>
      </c>
      <c r="AK62" s="23">
        <f t="shared" si="11"/>
        <v>0</v>
      </c>
      <c r="AL62" s="20">
        <v>0</v>
      </c>
      <c r="AM62" s="26">
        <v>0</v>
      </c>
      <c r="AN62" s="27"/>
      <c r="AO62" s="27"/>
      <c r="AP62" s="27"/>
    </row>
    <row r="63" spans="2:42" s="2" customFormat="1" ht="12.75">
      <c r="B63" s="2" t="s">
        <v>62</v>
      </c>
      <c r="D63" s="33">
        <v>3307</v>
      </c>
      <c r="E63" s="38">
        <v>0</v>
      </c>
      <c r="F63" s="38">
        <v>0</v>
      </c>
      <c r="G63" s="38">
        <v>0</v>
      </c>
      <c r="H63" s="38">
        <v>0</v>
      </c>
      <c r="I63" s="35">
        <v>0</v>
      </c>
      <c r="J63" s="38">
        <v>0</v>
      </c>
      <c r="K63" s="38">
        <v>0</v>
      </c>
      <c r="L63" s="38">
        <v>0</v>
      </c>
      <c r="M63" s="35">
        <v>0</v>
      </c>
      <c r="N63" s="38">
        <v>0</v>
      </c>
      <c r="O63" s="33">
        <v>0</v>
      </c>
      <c r="P63" s="36">
        <v>-22.4</v>
      </c>
      <c r="Q63" s="37">
        <f t="shared" si="9"/>
        <v>-170.5</v>
      </c>
      <c r="R63" s="36">
        <v>-6.300000000000011</v>
      </c>
      <c r="S63" s="36">
        <v>-18.5</v>
      </c>
      <c r="T63" s="38">
        <v>-2.799999999999983</v>
      </c>
      <c r="U63" s="35">
        <v>-4.6</v>
      </c>
      <c r="V63" s="38">
        <v>-3.5999999999999996</v>
      </c>
      <c r="W63" s="38">
        <v>8.2</v>
      </c>
      <c r="X63" s="38">
        <f t="shared" si="10"/>
        <v>0</v>
      </c>
      <c r="Y63" s="35">
        <v>0</v>
      </c>
      <c r="Z63" s="38">
        <v>-11.4</v>
      </c>
      <c r="AA63" s="38">
        <v>-2.5999999999999996</v>
      </c>
      <c r="AB63" s="43">
        <v>-5.399999999999999</v>
      </c>
      <c r="AC63" s="33">
        <v>-2.1</v>
      </c>
      <c r="AD63" s="33">
        <v>-1.2999999999999998</v>
      </c>
      <c r="AE63" s="20">
        <v>3.4</v>
      </c>
      <c r="AF63" s="20">
        <v>0</v>
      </c>
      <c r="AG63" s="23">
        <v>0</v>
      </c>
      <c r="AH63" s="20">
        <v>-12.8</v>
      </c>
      <c r="AI63" s="24">
        <v>-1.1999999999999993</v>
      </c>
      <c r="AJ63" s="30">
        <v>14</v>
      </c>
      <c r="AK63" s="23">
        <f t="shared" si="11"/>
        <v>-9.2</v>
      </c>
      <c r="AL63" s="20">
        <v>-5.600000000000001</v>
      </c>
      <c r="AM63" s="26">
        <v>14.8</v>
      </c>
      <c r="AN63" s="27"/>
      <c r="AO63" s="27"/>
      <c r="AP63" s="27"/>
    </row>
    <row r="64" spans="2:42" s="2" customFormat="1" ht="12.75">
      <c r="B64" s="2" t="s">
        <v>63</v>
      </c>
      <c r="D64" s="33">
        <v>3308</v>
      </c>
      <c r="E64" s="38">
        <v>0</v>
      </c>
      <c r="F64" s="38">
        <v>0</v>
      </c>
      <c r="G64" s="38">
        <v>0</v>
      </c>
      <c r="H64" s="38">
        <v>0</v>
      </c>
      <c r="I64" s="35">
        <v>0</v>
      </c>
      <c r="J64" s="38">
        <v>0</v>
      </c>
      <c r="K64" s="38">
        <v>0</v>
      </c>
      <c r="L64" s="38">
        <v>0</v>
      </c>
      <c r="M64" s="35">
        <v>0</v>
      </c>
      <c r="N64" s="38">
        <v>0</v>
      </c>
      <c r="O64" s="33">
        <v>0</v>
      </c>
      <c r="P64" s="36">
        <v>0</v>
      </c>
      <c r="Q64" s="37">
        <f t="shared" si="9"/>
        <v>0</v>
      </c>
      <c r="R64" s="36">
        <v>0</v>
      </c>
      <c r="S64" s="36">
        <v>0</v>
      </c>
      <c r="T64" s="38">
        <v>0</v>
      </c>
      <c r="U64" s="35">
        <v>0</v>
      </c>
      <c r="V64" s="38">
        <v>0</v>
      </c>
      <c r="W64" s="38">
        <v>0</v>
      </c>
      <c r="X64" s="38">
        <f t="shared" si="10"/>
        <v>0</v>
      </c>
      <c r="Y64" s="35">
        <v>0</v>
      </c>
      <c r="Z64" s="38">
        <v>0</v>
      </c>
      <c r="AA64" s="38">
        <v>0</v>
      </c>
      <c r="AB64" s="43">
        <v>0</v>
      </c>
      <c r="AC64" s="33">
        <v>-0.4</v>
      </c>
      <c r="AD64" s="33">
        <v>0.4</v>
      </c>
      <c r="AE64" s="20">
        <v>0</v>
      </c>
      <c r="AF64" s="20">
        <v>0</v>
      </c>
      <c r="AG64" s="23">
        <v>0</v>
      </c>
      <c r="AH64" s="20">
        <v>-12.7</v>
      </c>
      <c r="AI64" s="24">
        <v>-9.2</v>
      </c>
      <c r="AJ64" s="30">
        <v>21.9</v>
      </c>
      <c r="AK64" s="23">
        <f t="shared" si="11"/>
        <v>0</v>
      </c>
      <c r="AL64" s="20">
        <v>-1.6</v>
      </c>
      <c r="AM64" s="26">
        <v>-18.9</v>
      </c>
      <c r="AN64" s="27"/>
      <c r="AO64" s="27"/>
      <c r="AP64" s="27"/>
    </row>
    <row r="65" spans="3:42" s="2" customFormat="1" ht="12.75">
      <c r="C65" s="3" t="s">
        <v>46</v>
      </c>
      <c r="D65" s="10">
        <v>331</v>
      </c>
      <c r="E65" s="19">
        <v>-12.3</v>
      </c>
      <c r="F65" s="19">
        <v>-15</v>
      </c>
      <c r="G65" s="19">
        <v>-1</v>
      </c>
      <c r="H65" s="19">
        <v>0.9</v>
      </c>
      <c r="I65" s="18">
        <v>-0.6</v>
      </c>
      <c r="J65" s="19">
        <v>-0.5</v>
      </c>
      <c r="K65" s="19">
        <v>-0.5</v>
      </c>
      <c r="L65" s="19">
        <v>-20.7</v>
      </c>
      <c r="M65" s="18">
        <v>-13.8</v>
      </c>
      <c r="N65" s="44">
        <v>-12.8</v>
      </c>
      <c r="O65" s="16">
        <v>-15.9</v>
      </c>
      <c r="P65" s="36">
        <v>-20.9</v>
      </c>
      <c r="Q65" s="21">
        <f>'[1]Table3'!$L$67</f>
        <v>-178.8</v>
      </c>
      <c r="R65" s="20">
        <v>-19.4</v>
      </c>
      <c r="S65" s="20">
        <v>27.1</v>
      </c>
      <c r="T65" s="19">
        <v>180.30000000000004</v>
      </c>
      <c r="U65" s="18">
        <v>66.6</v>
      </c>
      <c r="V65" s="19">
        <f>SUM(V66:V72)</f>
        <v>6.800000000000006</v>
      </c>
      <c r="W65" s="19">
        <f>SUM(W66:W72)</f>
        <v>92.89999999999999</v>
      </c>
      <c r="X65" s="19">
        <f>SUM(X66:X72)</f>
        <v>-63.499999999999986</v>
      </c>
      <c r="Y65" s="18">
        <v>-4.6</v>
      </c>
      <c r="Z65" s="19">
        <v>35.5</v>
      </c>
      <c r="AA65" s="19">
        <v>-8.200000000000003</v>
      </c>
      <c r="AB65" s="30">
        <v>1.9000000000000057</v>
      </c>
      <c r="AC65" s="10">
        <v>10.1</v>
      </c>
      <c r="AD65" s="10">
        <v>14.200000000000001</v>
      </c>
      <c r="AE65" s="28">
        <v>-6.900000000000006</v>
      </c>
      <c r="AF65" s="28">
        <v>-12.099999999999998</v>
      </c>
      <c r="AG65" s="23">
        <v>-7.6</v>
      </c>
      <c r="AH65" s="28">
        <v>7.200000000000001</v>
      </c>
      <c r="AI65" s="24">
        <v>20.199999999999996</v>
      </c>
      <c r="AJ65" s="25">
        <v>57.8</v>
      </c>
      <c r="AK65" s="23">
        <f>'[2]Table3'!$L$67</f>
        <v>209.40000000000003</v>
      </c>
      <c r="AL65" s="28">
        <v>99.80000000000001</v>
      </c>
      <c r="AM65" s="26">
        <v>143.59999999999997</v>
      </c>
      <c r="AN65" s="27"/>
      <c r="AO65" s="27"/>
      <c r="AP65" s="27"/>
    </row>
    <row r="66" spans="3:42" s="2" customFormat="1" ht="12.75">
      <c r="C66" s="2" t="s">
        <v>47</v>
      </c>
      <c r="D66" s="33">
        <v>3312</v>
      </c>
      <c r="E66" s="38">
        <v>0</v>
      </c>
      <c r="F66" s="38">
        <v>0</v>
      </c>
      <c r="G66" s="38">
        <v>0</v>
      </c>
      <c r="H66" s="38">
        <v>0</v>
      </c>
      <c r="I66" s="35">
        <v>0</v>
      </c>
      <c r="J66" s="38">
        <v>0</v>
      </c>
      <c r="K66" s="38">
        <v>0</v>
      </c>
      <c r="L66" s="38">
        <v>0</v>
      </c>
      <c r="M66" s="35">
        <v>0</v>
      </c>
      <c r="N66" s="38">
        <v>0</v>
      </c>
      <c r="O66" s="33">
        <v>0</v>
      </c>
      <c r="P66" s="36">
        <v>0</v>
      </c>
      <c r="Q66" s="37">
        <f>'[1]Table3'!$L$68</f>
        <v>0</v>
      </c>
      <c r="R66" s="36">
        <v>0</v>
      </c>
      <c r="S66" s="36">
        <v>0</v>
      </c>
      <c r="T66" s="38">
        <v>0</v>
      </c>
      <c r="U66" s="35">
        <v>0</v>
      </c>
      <c r="V66" s="38">
        <v>0</v>
      </c>
      <c r="W66" s="38">
        <v>0</v>
      </c>
      <c r="X66" s="38">
        <v>0</v>
      </c>
      <c r="Y66" s="35">
        <v>0</v>
      </c>
      <c r="Z66" s="38">
        <v>0</v>
      </c>
      <c r="AA66" s="38">
        <v>0</v>
      </c>
      <c r="AB66" s="39">
        <v>0</v>
      </c>
      <c r="AC66" s="33">
        <v>0</v>
      </c>
      <c r="AD66" s="33">
        <v>0</v>
      </c>
      <c r="AE66" s="40">
        <v>0</v>
      </c>
      <c r="AF66" s="36">
        <v>0</v>
      </c>
      <c r="AG66" s="41">
        <v>0</v>
      </c>
      <c r="AH66" s="31">
        <v>0</v>
      </c>
      <c r="AI66" s="42">
        <v>0</v>
      </c>
      <c r="AJ66" s="43">
        <v>0</v>
      </c>
      <c r="AK66" s="41">
        <f>'[2]Table3'!$L$68</f>
        <v>0</v>
      </c>
      <c r="AL66" s="31">
        <v>0</v>
      </c>
      <c r="AM66" s="32">
        <v>0</v>
      </c>
      <c r="AN66" s="27"/>
      <c r="AO66" s="27"/>
      <c r="AP66" s="27"/>
    </row>
    <row r="67" spans="3:42" s="2" customFormat="1" ht="12.75">
      <c r="C67" s="2" t="s">
        <v>48</v>
      </c>
      <c r="D67" s="33">
        <v>3313</v>
      </c>
      <c r="E67" s="38">
        <v>-11.9</v>
      </c>
      <c r="F67" s="38">
        <v>-8.5</v>
      </c>
      <c r="G67" s="38">
        <v>0</v>
      </c>
      <c r="H67" s="38">
        <v>0</v>
      </c>
      <c r="I67" s="35">
        <v>0</v>
      </c>
      <c r="J67" s="38">
        <v>0</v>
      </c>
      <c r="K67" s="38">
        <v>0</v>
      </c>
      <c r="L67" s="38">
        <v>-20</v>
      </c>
      <c r="M67" s="35">
        <v>-10</v>
      </c>
      <c r="N67" s="38">
        <v>10</v>
      </c>
      <c r="O67" s="33">
        <v>0</v>
      </c>
      <c r="P67" s="36">
        <v>-30</v>
      </c>
      <c r="Q67" s="37">
        <f>'[1]Table3'!$L$69</f>
        <v>-8</v>
      </c>
      <c r="R67" s="36">
        <v>-10</v>
      </c>
      <c r="S67" s="36">
        <v>55.6</v>
      </c>
      <c r="T67" s="38">
        <v>186.9</v>
      </c>
      <c r="U67" s="35">
        <v>55</v>
      </c>
      <c r="V67" s="38">
        <v>31.400000000000006</v>
      </c>
      <c r="W67" s="38">
        <v>56.79999999999998</v>
      </c>
      <c r="X67" s="33">
        <v>-6.299999999999983</v>
      </c>
      <c r="Y67" s="34">
        <v>6.800000000000001</v>
      </c>
      <c r="Z67" s="33">
        <v>41.5</v>
      </c>
      <c r="AA67" s="33">
        <v>-3.200000000000003</v>
      </c>
      <c r="AB67" s="39">
        <v>10.600000000000009</v>
      </c>
      <c r="AC67" s="33">
        <v>17.8</v>
      </c>
      <c r="AD67" s="33">
        <v>17.7</v>
      </c>
      <c r="AE67" s="40">
        <v>-11.100000000000001</v>
      </c>
      <c r="AF67" s="36">
        <v>-10.300000000000004</v>
      </c>
      <c r="AG67" s="41">
        <v>0</v>
      </c>
      <c r="AH67" s="31">
        <v>29.200000000000003</v>
      </c>
      <c r="AI67" s="42">
        <v>23.099999999999994</v>
      </c>
      <c r="AJ67" s="43">
        <v>45.8</v>
      </c>
      <c r="AK67" s="41">
        <f>'[2]Table3'!$L$69</f>
        <v>222.8</v>
      </c>
      <c r="AL67" s="31">
        <v>107.89999999999998</v>
      </c>
      <c r="AM67" s="32">
        <v>147</v>
      </c>
      <c r="AN67" s="27"/>
      <c r="AO67" s="27"/>
      <c r="AP67" s="27"/>
    </row>
    <row r="68" spans="3:42" s="2" customFormat="1" ht="12.75">
      <c r="C68" s="2" t="s">
        <v>49</v>
      </c>
      <c r="D68" s="33">
        <v>3314</v>
      </c>
      <c r="E68" s="38">
        <v>-0.4</v>
      </c>
      <c r="F68" s="38">
        <v>-6.5</v>
      </c>
      <c r="G68" s="38">
        <v>-1</v>
      </c>
      <c r="H68" s="38">
        <v>0.9</v>
      </c>
      <c r="I68" s="35">
        <v>-0.6</v>
      </c>
      <c r="J68" s="38">
        <v>-0.5</v>
      </c>
      <c r="K68" s="38">
        <v>-0.5</v>
      </c>
      <c r="L68" s="38">
        <v>-0.7</v>
      </c>
      <c r="M68" s="35">
        <v>-3.8</v>
      </c>
      <c r="N68" s="38">
        <v>-22.8</v>
      </c>
      <c r="O68" s="33">
        <v>-15.9</v>
      </c>
      <c r="P68" s="36">
        <v>31.5</v>
      </c>
      <c r="Q68" s="37">
        <f>'[1]Table3'!$L$70</f>
        <v>-0.30000000000000004</v>
      </c>
      <c r="R68" s="36">
        <v>-3.1</v>
      </c>
      <c r="S68" s="36">
        <v>-10</v>
      </c>
      <c r="T68" s="38">
        <v>-3.8000000000000007</v>
      </c>
      <c r="U68" s="35">
        <v>16.2</v>
      </c>
      <c r="V68" s="38">
        <v>-21</v>
      </c>
      <c r="W68" s="38">
        <v>27.9</v>
      </c>
      <c r="X68" s="33">
        <v>-57.2</v>
      </c>
      <c r="Y68" s="34">
        <v>-11.4</v>
      </c>
      <c r="Z68" s="33">
        <v>5.400000000000002</v>
      </c>
      <c r="AA68" s="33">
        <v>-2.400000000000002</v>
      </c>
      <c r="AB68" s="39">
        <v>-3.3000000000000007</v>
      </c>
      <c r="AC68" s="33">
        <v>-5.6</v>
      </c>
      <c r="AD68" s="33">
        <v>-2.200000000000001</v>
      </c>
      <c r="AE68" s="40">
        <v>0.8000000000000007</v>
      </c>
      <c r="AF68" s="36">
        <v>-1.799999999999999</v>
      </c>
      <c r="AG68" s="41">
        <v>-7.6</v>
      </c>
      <c r="AH68" s="31">
        <v>-9.199999999999998</v>
      </c>
      <c r="AI68" s="42">
        <v>-1.7000000000000028</v>
      </c>
      <c r="AJ68" s="43">
        <v>-2</v>
      </c>
      <c r="AK68" s="41">
        <f>'[2]Table3'!$L$70</f>
        <v>-4.200000000000001</v>
      </c>
      <c r="AL68" s="31">
        <v>-2.4999999999999982</v>
      </c>
      <c r="AM68" s="32">
        <v>-1.5</v>
      </c>
      <c r="AN68" s="27"/>
      <c r="AO68" s="27"/>
      <c r="AP68" s="27"/>
    </row>
    <row r="69" spans="3:42" s="2" customFormat="1" ht="12.75">
      <c r="C69" s="2" t="s">
        <v>50</v>
      </c>
      <c r="D69" s="33">
        <v>3315</v>
      </c>
      <c r="E69" s="38">
        <v>0</v>
      </c>
      <c r="F69" s="38">
        <v>0</v>
      </c>
      <c r="G69" s="38">
        <v>0</v>
      </c>
      <c r="H69" s="38">
        <v>0</v>
      </c>
      <c r="I69" s="35">
        <v>0</v>
      </c>
      <c r="J69" s="38">
        <v>0</v>
      </c>
      <c r="K69" s="38">
        <v>0</v>
      </c>
      <c r="L69" s="38">
        <v>0</v>
      </c>
      <c r="M69" s="35">
        <v>0</v>
      </c>
      <c r="N69" s="38">
        <v>0</v>
      </c>
      <c r="O69" s="33">
        <v>0</v>
      </c>
      <c r="P69" s="36">
        <v>0</v>
      </c>
      <c r="Q69" s="37">
        <f>'[1]Table3'!$L$71</f>
        <v>0</v>
      </c>
      <c r="R69" s="36">
        <v>0</v>
      </c>
      <c r="S69" s="36">
        <v>0</v>
      </c>
      <c r="T69" s="38">
        <v>0</v>
      </c>
      <c r="U69" s="35">
        <v>0</v>
      </c>
      <c r="V69" s="38">
        <v>0</v>
      </c>
      <c r="W69" s="38">
        <v>0</v>
      </c>
      <c r="X69" s="33">
        <v>0</v>
      </c>
      <c r="Y69" s="35">
        <v>0</v>
      </c>
      <c r="Z69" s="38">
        <v>0</v>
      </c>
      <c r="AA69" s="38">
        <v>0</v>
      </c>
      <c r="AB69" s="39">
        <v>0</v>
      </c>
      <c r="AC69" s="33">
        <v>0</v>
      </c>
      <c r="AD69" s="33">
        <v>0</v>
      </c>
      <c r="AE69" s="40">
        <v>0</v>
      </c>
      <c r="AF69" s="36">
        <v>0</v>
      </c>
      <c r="AG69" s="41">
        <v>0</v>
      </c>
      <c r="AH69" s="31">
        <v>0</v>
      </c>
      <c r="AI69" s="42">
        <v>0</v>
      </c>
      <c r="AJ69" s="43">
        <v>0</v>
      </c>
      <c r="AK69" s="41">
        <f>'[2]Table3'!$L$71</f>
        <v>0</v>
      </c>
      <c r="AL69" s="31">
        <v>0</v>
      </c>
      <c r="AM69" s="32">
        <v>0</v>
      </c>
      <c r="AN69" s="27"/>
      <c r="AO69" s="27"/>
      <c r="AP69" s="27"/>
    </row>
    <row r="70" spans="3:42" s="2" customFormat="1" ht="12.75">
      <c r="C70" s="2" t="s">
        <v>51</v>
      </c>
      <c r="D70" s="33">
        <v>3316</v>
      </c>
      <c r="E70" s="38">
        <v>0</v>
      </c>
      <c r="F70" s="38">
        <v>0</v>
      </c>
      <c r="G70" s="38">
        <v>0</v>
      </c>
      <c r="H70" s="38">
        <v>0</v>
      </c>
      <c r="I70" s="35">
        <v>0</v>
      </c>
      <c r="J70" s="38">
        <v>0</v>
      </c>
      <c r="K70" s="38">
        <v>0</v>
      </c>
      <c r="L70" s="38">
        <v>0</v>
      </c>
      <c r="M70" s="35">
        <v>0</v>
      </c>
      <c r="N70" s="38">
        <v>0</v>
      </c>
      <c r="O70" s="33">
        <v>0</v>
      </c>
      <c r="P70" s="36">
        <v>0</v>
      </c>
      <c r="Q70" s="37">
        <f>'[1]Table3'!$L$72</f>
        <v>0</v>
      </c>
      <c r="R70" s="36">
        <v>0</v>
      </c>
      <c r="S70" s="36">
        <v>0</v>
      </c>
      <c r="T70" s="38">
        <v>0</v>
      </c>
      <c r="U70" s="35">
        <v>0</v>
      </c>
      <c r="V70" s="38">
        <v>0</v>
      </c>
      <c r="W70" s="38">
        <v>0</v>
      </c>
      <c r="X70" s="33">
        <v>0</v>
      </c>
      <c r="Y70" s="35">
        <v>0</v>
      </c>
      <c r="Z70" s="38">
        <v>0</v>
      </c>
      <c r="AA70" s="38">
        <v>0</v>
      </c>
      <c r="AB70" s="39">
        <v>0</v>
      </c>
      <c r="AC70" s="33">
        <v>0</v>
      </c>
      <c r="AD70" s="33">
        <v>0</v>
      </c>
      <c r="AE70" s="40">
        <v>0</v>
      </c>
      <c r="AF70" s="36">
        <v>0</v>
      </c>
      <c r="AG70" s="41">
        <v>0</v>
      </c>
      <c r="AH70" s="31">
        <v>0</v>
      </c>
      <c r="AI70" s="42">
        <v>0</v>
      </c>
      <c r="AJ70" s="43">
        <v>0</v>
      </c>
      <c r="AK70" s="41">
        <f>'[2]Table3'!$L$72</f>
        <v>0</v>
      </c>
      <c r="AL70" s="31">
        <v>0</v>
      </c>
      <c r="AM70" s="32">
        <v>0</v>
      </c>
      <c r="AN70" s="27"/>
      <c r="AO70" s="27"/>
      <c r="AP70" s="27"/>
    </row>
    <row r="71" spans="3:42" s="2" customFormat="1" ht="12.75">
      <c r="C71" s="2" t="s">
        <v>52</v>
      </c>
      <c r="D71" s="33">
        <v>3317</v>
      </c>
      <c r="E71" s="38">
        <v>0</v>
      </c>
      <c r="F71" s="38">
        <v>0</v>
      </c>
      <c r="G71" s="38">
        <v>0</v>
      </c>
      <c r="H71" s="38">
        <v>0</v>
      </c>
      <c r="I71" s="35">
        <v>0</v>
      </c>
      <c r="J71" s="38">
        <v>0</v>
      </c>
      <c r="K71" s="38">
        <v>0</v>
      </c>
      <c r="L71" s="38">
        <v>0</v>
      </c>
      <c r="M71" s="35">
        <v>0</v>
      </c>
      <c r="N71" s="38">
        <v>0</v>
      </c>
      <c r="O71" s="33">
        <v>0</v>
      </c>
      <c r="P71" s="36">
        <v>-22.4</v>
      </c>
      <c r="Q71" s="37">
        <f>'[1]Table3'!$L$73</f>
        <v>-170.5</v>
      </c>
      <c r="R71" s="36">
        <v>-6.300000000000011</v>
      </c>
      <c r="S71" s="36">
        <v>-18.5</v>
      </c>
      <c r="T71" s="38">
        <v>-2.799999999999983</v>
      </c>
      <c r="U71" s="35">
        <v>-4.6</v>
      </c>
      <c r="V71" s="38">
        <v>-3.5999999999999996</v>
      </c>
      <c r="W71" s="38">
        <v>8.2</v>
      </c>
      <c r="X71" s="33">
        <v>0</v>
      </c>
      <c r="Y71" s="35">
        <v>0</v>
      </c>
      <c r="Z71" s="38">
        <v>-11.4</v>
      </c>
      <c r="AA71" s="38">
        <v>-2.5999999999999996</v>
      </c>
      <c r="AB71" s="39">
        <v>-5.399999999999999</v>
      </c>
      <c r="AC71" s="33">
        <v>-2.1</v>
      </c>
      <c r="AD71" s="33">
        <v>-1.2999999999999998</v>
      </c>
      <c r="AE71" s="40">
        <v>3.4</v>
      </c>
      <c r="AF71" s="36">
        <v>0</v>
      </c>
      <c r="AG71" s="41">
        <v>0</v>
      </c>
      <c r="AH71" s="31">
        <v>-12.8</v>
      </c>
      <c r="AI71" s="42">
        <v>-1.1999999999999993</v>
      </c>
      <c r="AJ71" s="43">
        <v>14</v>
      </c>
      <c r="AK71" s="41">
        <f>'[2]Table3'!$L$73</f>
        <v>-9.2</v>
      </c>
      <c r="AL71" s="31">
        <v>-5.600000000000001</v>
      </c>
      <c r="AM71" s="32">
        <v>14.8</v>
      </c>
      <c r="AN71" s="27"/>
      <c r="AO71" s="27"/>
      <c r="AP71" s="27"/>
    </row>
    <row r="72" spans="3:42" s="2" customFormat="1" ht="12.75">
      <c r="C72" s="2" t="s">
        <v>64</v>
      </c>
      <c r="D72" s="33">
        <v>3318</v>
      </c>
      <c r="E72" s="38">
        <v>0</v>
      </c>
      <c r="F72" s="38">
        <v>0</v>
      </c>
      <c r="G72" s="38">
        <v>0</v>
      </c>
      <c r="H72" s="38">
        <v>0</v>
      </c>
      <c r="I72" s="35">
        <v>0</v>
      </c>
      <c r="J72" s="38">
        <v>0</v>
      </c>
      <c r="K72" s="38">
        <v>0</v>
      </c>
      <c r="L72" s="38">
        <v>0</v>
      </c>
      <c r="M72" s="35">
        <v>0</v>
      </c>
      <c r="N72" s="38">
        <v>0</v>
      </c>
      <c r="O72" s="33">
        <v>0</v>
      </c>
      <c r="P72" s="36">
        <v>0</v>
      </c>
      <c r="Q72" s="37">
        <v>0</v>
      </c>
      <c r="R72" s="36">
        <v>0</v>
      </c>
      <c r="S72" s="36">
        <v>0</v>
      </c>
      <c r="T72" s="38">
        <v>0</v>
      </c>
      <c r="U72" s="35">
        <v>0</v>
      </c>
      <c r="V72" s="38">
        <v>0</v>
      </c>
      <c r="W72" s="38">
        <v>0</v>
      </c>
      <c r="X72" s="33">
        <v>0</v>
      </c>
      <c r="Y72" s="35">
        <v>0</v>
      </c>
      <c r="Z72" s="38">
        <v>0</v>
      </c>
      <c r="AA72" s="38">
        <v>0</v>
      </c>
      <c r="AB72" s="39">
        <v>0</v>
      </c>
      <c r="AC72" s="33">
        <v>0</v>
      </c>
      <c r="AD72" s="33">
        <v>0</v>
      </c>
      <c r="AE72" s="40">
        <v>0</v>
      </c>
      <c r="AF72" s="36">
        <v>0</v>
      </c>
      <c r="AG72" s="41">
        <v>0</v>
      </c>
      <c r="AH72" s="31">
        <v>0</v>
      </c>
      <c r="AI72" s="42">
        <v>0</v>
      </c>
      <c r="AJ72" s="43">
        <v>0</v>
      </c>
      <c r="AK72" s="41">
        <v>0</v>
      </c>
      <c r="AL72" s="31">
        <v>0</v>
      </c>
      <c r="AM72" s="32">
        <v>-16.7</v>
      </c>
      <c r="AN72" s="27"/>
      <c r="AO72" s="27"/>
      <c r="AP72" s="27"/>
    </row>
    <row r="73" spans="3:42" s="2" customFormat="1" ht="12.75">
      <c r="C73" s="3" t="s">
        <v>65</v>
      </c>
      <c r="D73" s="10">
        <v>332</v>
      </c>
      <c r="E73" s="19">
        <v>-0.3000000000000007</v>
      </c>
      <c r="F73" s="19">
        <v>-10.4</v>
      </c>
      <c r="G73" s="19">
        <v>-13.1</v>
      </c>
      <c r="H73" s="19">
        <v>-31.1</v>
      </c>
      <c r="I73" s="18">
        <v>9.7</v>
      </c>
      <c r="J73" s="19">
        <v>-30.4</v>
      </c>
      <c r="K73" s="19">
        <v>41.7</v>
      </c>
      <c r="L73" s="19">
        <v>13.5</v>
      </c>
      <c r="M73" s="18">
        <v>16.3</v>
      </c>
      <c r="N73" s="16">
        <v>575.8</v>
      </c>
      <c r="O73" s="16">
        <v>227.7</v>
      </c>
      <c r="P73" s="36">
        <v>194.8</v>
      </c>
      <c r="Q73" s="21">
        <f>'[1]Table3'!$L$74</f>
        <v>24.1</v>
      </c>
      <c r="R73" s="20">
        <v>42.5</v>
      </c>
      <c r="S73" s="20">
        <v>316.5</v>
      </c>
      <c r="T73" s="19">
        <v>299.6</v>
      </c>
      <c r="U73" s="18">
        <v>411.2</v>
      </c>
      <c r="V73" s="19">
        <f>SUM(V74:V80)</f>
        <v>44.900000000000034</v>
      </c>
      <c r="W73" s="19">
        <f>SUM(W74:W80)</f>
        <v>289.9000000000001</v>
      </c>
      <c r="X73" s="19">
        <f>SUM(X74:X80)</f>
        <v>459.2999999999996</v>
      </c>
      <c r="Y73" s="18">
        <v>51.8</v>
      </c>
      <c r="Z73" s="19">
        <v>166.3</v>
      </c>
      <c r="AA73" s="19">
        <v>110.69999999999999</v>
      </c>
      <c r="AB73" s="30">
        <v>219.2</v>
      </c>
      <c r="AC73" s="10">
        <v>42.4</v>
      </c>
      <c r="AD73" s="10">
        <v>106.79999999999998</v>
      </c>
      <c r="AE73" s="28">
        <v>323.59999999999997</v>
      </c>
      <c r="AF73" s="28">
        <v>121.89999999999998</v>
      </c>
      <c r="AG73" s="23">
        <v>72.5</v>
      </c>
      <c r="AH73" s="28">
        <v>-134.7</v>
      </c>
      <c r="AI73" s="24">
        <v>25.19999999999998</v>
      </c>
      <c r="AJ73" s="25">
        <v>171.2</v>
      </c>
      <c r="AK73" s="23">
        <f>'[2]Table3'!$L$74</f>
        <v>-56.300000000000004</v>
      </c>
      <c r="AL73" s="28">
        <v>-46.29999999999999</v>
      </c>
      <c r="AM73" s="26">
        <v>238.69999999999996</v>
      </c>
      <c r="AN73" s="27"/>
      <c r="AO73" s="27"/>
      <c r="AP73" s="27"/>
    </row>
    <row r="74" spans="3:42" s="2" customFormat="1" ht="12.75">
      <c r="C74" s="2" t="s">
        <v>47</v>
      </c>
      <c r="D74" s="33">
        <v>3322</v>
      </c>
      <c r="E74" s="38">
        <v>0</v>
      </c>
      <c r="F74" s="38">
        <v>0</v>
      </c>
      <c r="G74" s="38">
        <v>0</v>
      </c>
      <c r="H74" s="38">
        <v>0</v>
      </c>
      <c r="I74" s="35">
        <v>0</v>
      </c>
      <c r="J74" s="38">
        <v>0</v>
      </c>
      <c r="K74" s="38">
        <v>0</v>
      </c>
      <c r="L74" s="38">
        <v>0</v>
      </c>
      <c r="M74" s="35">
        <v>0</v>
      </c>
      <c r="N74" s="33">
        <v>0</v>
      </c>
      <c r="O74" s="33">
        <v>0</v>
      </c>
      <c r="P74" s="36">
        <v>0</v>
      </c>
      <c r="Q74" s="37">
        <f>'[1]Table3'!$L$75</f>
        <v>0</v>
      </c>
      <c r="R74" s="36">
        <v>0</v>
      </c>
      <c r="S74" s="36">
        <v>0</v>
      </c>
      <c r="T74" s="38">
        <v>0</v>
      </c>
      <c r="U74" s="35">
        <v>0</v>
      </c>
      <c r="V74" s="38">
        <v>0</v>
      </c>
      <c r="W74" s="38">
        <v>0</v>
      </c>
      <c r="X74" s="38">
        <v>0</v>
      </c>
      <c r="Y74" s="35">
        <v>0</v>
      </c>
      <c r="Z74" s="38">
        <v>0</v>
      </c>
      <c r="AA74" s="38">
        <v>0</v>
      </c>
      <c r="AB74" s="39">
        <v>0</v>
      </c>
      <c r="AC74" s="33">
        <v>0</v>
      </c>
      <c r="AD74" s="33">
        <v>0</v>
      </c>
      <c r="AE74" s="40">
        <v>0</v>
      </c>
      <c r="AF74" s="36">
        <v>0</v>
      </c>
      <c r="AG74" s="41">
        <v>0</v>
      </c>
      <c r="AH74" s="31">
        <v>0</v>
      </c>
      <c r="AI74" s="42">
        <v>0</v>
      </c>
      <c r="AJ74" s="43">
        <v>0</v>
      </c>
      <c r="AK74" s="41">
        <f>'[2]Table3'!$L$75</f>
        <v>0</v>
      </c>
      <c r="AL74" s="31">
        <v>0</v>
      </c>
      <c r="AM74" s="32">
        <v>0</v>
      </c>
      <c r="AN74" s="27"/>
      <c r="AO74" s="27"/>
      <c r="AP74" s="27"/>
    </row>
    <row r="75" spans="3:42" s="2" customFormat="1" ht="12.75">
      <c r="C75" s="2" t="s">
        <v>48</v>
      </c>
      <c r="D75" s="33">
        <v>3323</v>
      </c>
      <c r="E75" s="38">
        <v>0</v>
      </c>
      <c r="F75" s="38">
        <v>0</v>
      </c>
      <c r="G75" s="38">
        <v>0</v>
      </c>
      <c r="H75" s="38">
        <v>0</v>
      </c>
      <c r="I75" s="35">
        <v>0</v>
      </c>
      <c r="J75" s="38">
        <v>0</v>
      </c>
      <c r="K75" s="38">
        <v>0</v>
      </c>
      <c r="L75" s="38">
        <v>0</v>
      </c>
      <c r="M75" s="35">
        <v>0</v>
      </c>
      <c r="N75" s="33">
        <v>540.9</v>
      </c>
      <c r="O75" s="33">
        <v>182.9</v>
      </c>
      <c r="P75" s="36">
        <v>0</v>
      </c>
      <c r="Q75" s="37">
        <f>'[1]Table3'!$L$76</f>
        <v>0</v>
      </c>
      <c r="R75" s="36">
        <v>0</v>
      </c>
      <c r="S75" s="36">
        <v>0</v>
      </c>
      <c r="T75" s="38">
        <v>0</v>
      </c>
      <c r="U75" s="35">
        <v>0</v>
      </c>
      <c r="V75" s="38">
        <v>0</v>
      </c>
      <c r="W75" s="38">
        <v>0</v>
      </c>
      <c r="X75" s="38">
        <v>0</v>
      </c>
      <c r="Y75" s="35">
        <v>0</v>
      </c>
      <c r="Z75" s="38">
        <v>92</v>
      </c>
      <c r="AA75" s="38">
        <v>0</v>
      </c>
      <c r="AB75" s="39">
        <v>0</v>
      </c>
      <c r="AC75" s="33">
        <v>0</v>
      </c>
      <c r="AD75" s="33">
        <v>0</v>
      </c>
      <c r="AE75" s="40">
        <v>0</v>
      </c>
      <c r="AF75" s="36">
        <v>0</v>
      </c>
      <c r="AG75" s="41">
        <v>0</v>
      </c>
      <c r="AH75" s="31">
        <v>-106.8</v>
      </c>
      <c r="AI75" s="42">
        <v>0</v>
      </c>
      <c r="AJ75" s="43">
        <v>106.8</v>
      </c>
      <c r="AK75" s="41">
        <f>'[2]Table3'!$L$76</f>
        <v>0</v>
      </c>
      <c r="AL75" s="31">
        <v>0</v>
      </c>
      <c r="AM75" s="32">
        <v>0</v>
      </c>
      <c r="AN75" s="27"/>
      <c r="AO75" s="27"/>
      <c r="AP75" s="27"/>
    </row>
    <row r="76" spans="3:42" s="2" customFormat="1" ht="12.75">
      <c r="C76" s="2" t="s">
        <v>49</v>
      </c>
      <c r="D76" s="33">
        <v>3324</v>
      </c>
      <c r="E76" s="38">
        <v>-0.3000000000000007</v>
      </c>
      <c r="F76" s="38">
        <v>-10.4</v>
      </c>
      <c r="G76" s="38">
        <v>-13.1</v>
      </c>
      <c r="H76" s="38">
        <v>-31.1</v>
      </c>
      <c r="I76" s="35">
        <v>9.7</v>
      </c>
      <c r="J76" s="38">
        <v>-30.4</v>
      </c>
      <c r="K76" s="38">
        <v>41.7</v>
      </c>
      <c r="L76" s="38">
        <v>13.5</v>
      </c>
      <c r="M76" s="35">
        <v>16.3</v>
      </c>
      <c r="N76" s="33">
        <v>34.9</v>
      </c>
      <c r="O76" s="33">
        <v>44.8</v>
      </c>
      <c r="P76" s="36">
        <v>194.8</v>
      </c>
      <c r="Q76" s="37">
        <f>'[1]Table3'!$L$77</f>
        <v>24.1</v>
      </c>
      <c r="R76" s="36">
        <v>42.5</v>
      </c>
      <c r="S76" s="36">
        <v>316.5</v>
      </c>
      <c r="T76" s="38">
        <v>299.6</v>
      </c>
      <c r="U76" s="35">
        <v>411.2</v>
      </c>
      <c r="V76" s="38">
        <v>44.900000000000034</v>
      </c>
      <c r="W76" s="38">
        <v>289.9000000000001</v>
      </c>
      <c r="X76" s="33">
        <v>459.2999999999996</v>
      </c>
      <c r="Y76" s="34">
        <v>51.8</v>
      </c>
      <c r="Z76" s="33">
        <v>74.30000000000001</v>
      </c>
      <c r="AA76" s="33">
        <v>110.7</v>
      </c>
      <c r="AB76" s="39">
        <v>219.19999999999993</v>
      </c>
      <c r="AC76" s="33">
        <v>42.8</v>
      </c>
      <c r="AD76" s="33">
        <v>106.39999999999999</v>
      </c>
      <c r="AE76" s="40">
        <v>323.59999999999997</v>
      </c>
      <c r="AF76" s="36">
        <v>121.89999999999998</v>
      </c>
      <c r="AG76" s="41">
        <v>72.5</v>
      </c>
      <c r="AH76" s="31">
        <v>-15.199999999999989</v>
      </c>
      <c r="AI76" s="42">
        <v>34.39999999999998</v>
      </c>
      <c r="AJ76" s="43">
        <v>42.5</v>
      </c>
      <c r="AK76" s="41">
        <f>'[2]Table3'!$L$77</f>
        <v>-56.300000000000004</v>
      </c>
      <c r="AL76" s="31">
        <v>-44.699999999999996</v>
      </c>
      <c r="AM76" s="32">
        <v>101</v>
      </c>
      <c r="AN76" s="27"/>
      <c r="AO76" s="27"/>
      <c r="AP76" s="27"/>
    </row>
    <row r="77" spans="3:42" s="2" customFormat="1" ht="12.75">
      <c r="C77" s="2" t="s">
        <v>50</v>
      </c>
      <c r="D77" s="33">
        <v>3315</v>
      </c>
      <c r="E77" s="38">
        <v>0</v>
      </c>
      <c r="F77" s="38">
        <v>0</v>
      </c>
      <c r="G77" s="38">
        <v>0</v>
      </c>
      <c r="H77" s="38">
        <v>0</v>
      </c>
      <c r="I77" s="35">
        <v>0</v>
      </c>
      <c r="J77" s="38">
        <v>0</v>
      </c>
      <c r="K77" s="38">
        <v>0</v>
      </c>
      <c r="L77" s="38">
        <v>0</v>
      </c>
      <c r="M77" s="35">
        <v>0</v>
      </c>
      <c r="N77" s="38">
        <v>0</v>
      </c>
      <c r="O77" s="38">
        <v>0</v>
      </c>
      <c r="P77" s="36">
        <v>0</v>
      </c>
      <c r="Q77" s="37">
        <v>0</v>
      </c>
      <c r="R77" s="36">
        <v>0</v>
      </c>
      <c r="S77" s="36">
        <v>0</v>
      </c>
      <c r="T77" s="38">
        <v>0</v>
      </c>
      <c r="U77" s="35">
        <v>0</v>
      </c>
      <c r="V77" s="38">
        <v>0</v>
      </c>
      <c r="W77" s="38">
        <v>0</v>
      </c>
      <c r="X77" s="38">
        <v>0</v>
      </c>
      <c r="Y77" s="35">
        <v>0</v>
      </c>
      <c r="Z77" s="38">
        <v>0</v>
      </c>
      <c r="AA77" s="38">
        <v>0</v>
      </c>
      <c r="AB77" s="39">
        <v>0</v>
      </c>
      <c r="AC77" s="32">
        <v>0</v>
      </c>
      <c r="AD77" s="33">
        <v>0</v>
      </c>
      <c r="AE77" s="40">
        <v>0</v>
      </c>
      <c r="AF77" s="36">
        <v>0</v>
      </c>
      <c r="AG77" s="41">
        <v>0</v>
      </c>
      <c r="AH77" s="31">
        <v>0</v>
      </c>
      <c r="AI77" s="42">
        <v>0</v>
      </c>
      <c r="AJ77" s="43">
        <v>0</v>
      </c>
      <c r="AK77" s="41">
        <v>0</v>
      </c>
      <c r="AL77" s="31">
        <v>0</v>
      </c>
      <c r="AM77" s="32">
        <v>139.89999999999998</v>
      </c>
      <c r="AN77" s="27"/>
      <c r="AO77" s="27"/>
      <c r="AP77" s="27"/>
    </row>
    <row r="78" spans="3:42" s="2" customFormat="1" ht="12.75">
      <c r="C78" s="2" t="s">
        <v>51</v>
      </c>
      <c r="D78" s="33">
        <v>3326</v>
      </c>
      <c r="E78" s="38">
        <v>0</v>
      </c>
      <c r="F78" s="38">
        <v>0</v>
      </c>
      <c r="G78" s="38">
        <v>0</v>
      </c>
      <c r="H78" s="38">
        <v>0</v>
      </c>
      <c r="I78" s="35">
        <v>0</v>
      </c>
      <c r="J78" s="38">
        <v>0</v>
      </c>
      <c r="K78" s="38">
        <v>0</v>
      </c>
      <c r="L78" s="38">
        <v>0</v>
      </c>
      <c r="M78" s="35">
        <v>0</v>
      </c>
      <c r="N78" s="38">
        <v>0</v>
      </c>
      <c r="O78" s="38">
        <v>0</v>
      </c>
      <c r="P78" s="36">
        <v>0</v>
      </c>
      <c r="Q78" s="37">
        <f>'[1]Table3'!$L$78</f>
        <v>0</v>
      </c>
      <c r="R78" s="36">
        <v>0</v>
      </c>
      <c r="S78" s="36">
        <v>0</v>
      </c>
      <c r="T78" s="38">
        <v>0</v>
      </c>
      <c r="U78" s="35">
        <v>0</v>
      </c>
      <c r="V78" s="38">
        <v>0</v>
      </c>
      <c r="W78" s="38">
        <v>0</v>
      </c>
      <c r="X78" s="38">
        <v>0</v>
      </c>
      <c r="Y78" s="35">
        <v>0</v>
      </c>
      <c r="Z78" s="38">
        <v>0</v>
      </c>
      <c r="AA78" s="38">
        <v>0</v>
      </c>
      <c r="AB78" s="39">
        <v>0</v>
      </c>
      <c r="AC78" s="32">
        <v>0</v>
      </c>
      <c r="AD78" s="33">
        <v>0</v>
      </c>
      <c r="AE78" s="40">
        <v>0</v>
      </c>
      <c r="AF78" s="36">
        <v>0</v>
      </c>
      <c r="AG78" s="41">
        <v>0</v>
      </c>
      <c r="AH78" s="31">
        <v>0</v>
      </c>
      <c r="AI78" s="42">
        <v>0</v>
      </c>
      <c r="AJ78" s="43">
        <v>0</v>
      </c>
      <c r="AK78" s="41">
        <f>'[2]Table3'!$L$78</f>
        <v>0</v>
      </c>
      <c r="AL78" s="31">
        <v>0</v>
      </c>
      <c r="AM78" s="32">
        <v>0</v>
      </c>
      <c r="AN78" s="27"/>
      <c r="AO78" s="27"/>
      <c r="AP78" s="27"/>
    </row>
    <row r="79" spans="3:42" s="2" customFormat="1" ht="12.75">
      <c r="C79" s="2" t="s">
        <v>52</v>
      </c>
      <c r="D79" s="33">
        <v>3327</v>
      </c>
      <c r="E79" s="38">
        <v>0</v>
      </c>
      <c r="F79" s="38">
        <v>0</v>
      </c>
      <c r="G79" s="38">
        <v>0</v>
      </c>
      <c r="H79" s="38">
        <v>0</v>
      </c>
      <c r="I79" s="35">
        <v>0</v>
      </c>
      <c r="J79" s="38">
        <v>0</v>
      </c>
      <c r="K79" s="38">
        <v>0</v>
      </c>
      <c r="L79" s="38">
        <v>0</v>
      </c>
      <c r="M79" s="35">
        <v>0</v>
      </c>
      <c r="N79" s="38">
        <v>0</v>
      </c>
      <c r="O79" s="38">
        <v>0</v>
      </c>
      <c r="P79" s="36">
        <v>0</v>
      </c>
      <c r="Q79" s="37">
        <f>'[1]Table3'!$L$79</f>
        <v>0</v>
      </c>
      <c r="R79" s="36">
        <v>0</v>
      </c>
      <c r="S79" s="36">
        <v>0</v>
      </c>
      <c r="T79" s="38">
        <v>0</v>
      </c>
      <c r="U79" s="35">
        <v>0</v>
      </c>
      <c r="V79" s="38">
        <v>0</v>
      </c>
      <c r="W79" s="38">
        <v>0</v>
      </c>
      <c r="X79" s="38">
        <v>0</v>
      </c>
      <c r="Y79" s="35">
        <v>0</v>
      </c>
      <c r="Z79" s="38">
        <v>0</v>
      </c>
      <c r="AA79" s="38">
        <v>0</v>
      </c>
      <c r="AB79" s="39">
        <v>0</v>
      </c>
      <c r="AC79" s="32">
        <v>0</v>
      </c>
      <c r="AD79" s="33">
        <v>0</v>
      </c>
      <c r="AE79" s="40">
        <v>0</v>
      </c>
      <c r="AF79" s="36">
        <v>0</v>
      </c>
      <c r="AG79" s="41">
        <v>0</v>
      </c>
      <c r="AH79" s="31">
        <v>0</v>
      </c>
      <c r="AI79" s="42">
        <v>0</v>
      </c>
      <c r="AJ79" s="43">
        <v>0</v>
      </c>
      <c r="AK79" s="41">
        <f>'[2]Table3'!$L$79</f>
        <v>0</v>
      </c>
      <c r="AL79" s="31">
        <v>0</v>
      </c>
      <c r="AM79" s="32">
        <v>0</v>
      </c>
      <c r="AN79" s="27"/>
      <c r="AO79" s="27"/>
      <c r="AP79" s="27"/>
    </row>
    <row r="80" spans="3:42" s="2" customFormat="1" ht="12.75">
      <c r="C80" s="2" t="s">
        <v>64</v>
      </c>
      <c r="D80" s="33">
        <v>3328</v>
      </c>
      <c r="E80" s="38">
        <v>0</v>
      </c>
      <c r="F80" s="38">
        <v>0</v>
      </c>
      <c r="G80" s="38">
        <v>0</v>
      </c>
      <c r="H80" s="38">
        <v>0</v>
      </c>
      <c r="I80" s="35">
        <v>0</v>
      </c>
      <c r="J80" s="38">
        <v>0</v>
      </c>
      <c r="K80" s="38">
        <v>0</v>
      </c>
      <c r="L80" s="38">
        <v>0</v>
      </c>
      <c r="M80" s="35">
        <v>0</v>
      </c>
      <c r="N80" s="38">
        <v>0</v>
      </c>
      <c r="O80" s="38">
        <v>0</v>
      </c>
      <c r="P80" s="36">
        <v>0</v>
      </c>
      <c r="Q80" s="37">
        <f>'[1]Table3'!$L$80</f>
        <v>0</v>
      </c>
      <c r="R80" s="36">
        <v>0</v>
      </c>
      <c r="S80" s="36">
        <v>0</v>
      </c>
      <c r="T80" s="38">
        <v>0</v>
      </c>
      <c r="U80" s="35">
        <v>0</v>
      </c>
      <c r="V80" s="38">
        <v>0</v>
      </c>
      <c r="W80" s="38">
        <v>0</v>
      </c>
      <c r="X80" s="38">
        <v>0</v>
      </c>
      <c r="Y80" s="35">
        <v>0</v>
      </c>
      <c r="Z80" s="38">
        <v>0</v>
      </c>
      <c r="AA80" s="38">
        <v>0</v>
      </c>
      <c r="AB80" s="39">
        <v>0</v>
      </c>
      <c r="AC80" s="33">
        <v>-0.4</v>
      </c>
      <c r="AD80" s="33">
        <v>0.4</v>
      </c>
      <c r="AE80" s="40">
        <v>0</v>
      </c>
      <c r="AF80" s="36">
        <v>0</v>
      </c>
      <c r="AG80" s="41">
        <v>0</v>
      </c>
      <c r="AH80" s="31">
        <v>-12.7</v>
      </c>
      <c r="AI80" s="42">
        <v>-9.2</v>
      </c>
      <c r="AJ80" s="43">
        <v>21.9</v>
      </c>
      <c r="AK80" s="41">
        <f>'[2]Table3'!$L$80</f>
        <v>0</v>
      </c>
      <c r="AL80" s="31">
        <v>-1.6</v>
      </c>
      <c r="AM80" s="32">
        <v>-2.1999999999999997</v>
      </c>
      <c r="AN80" s="27"/>
      <c r="AO80" s="27"/>
      <c r="AP80" s="27"/>
    </row>
    <row r="81" spans="4:42" s="2" customFormat="1" ht="12.75">
      <c r="D81" s="33"/>
      <c r="E81" s="38"/>
      <c r="F81" s="38"/>
      <c r="G81" s="38"/>
      <c r="H81" s="38"/>
      <c r="I81" s="35"/>
      <c r="J81" s="38">
        <v>0</v>
      </c>
      <c r="K81" s="38">
        <v>0</v>
      </c>
      <c r="L81" s="38">
        <v>0</v>
      </c>
      <c r="M81" s="35"/>
      <c r="N81" s="38"/>
      <c r="O81" s="38"/>
      <c r="P81" s="36"/>
      <c r="Q81" s="37"/>
      <c r="R81" s="36"/>
      <c r="S81" s="36"/>
      <c r="T81" s="38"/>
      <c r="U81" s="35"/>
      <c r="V81" s="27"/>
      <c r="W81" s="38"/>
      <c r="Y81" s="34"/>
      <c r="Z81" s="33"/>
      <c r="AB81" s="45"/>
      <c r="AC81" s="33"/>
      <c r="AD81" s="33"/>
      <c r="AE81" s="27"/>
      <c r="AF81" s="20"/>
      <c r="AG81" s="23"/>
      <c r="AH81" s="31"/>
      <c r="AI81" s="33"/>
      <c r="AJ81" s="43"/>
      <c r="AK81" s="23"/>
      <c r="AL81" s="32"/>
      <c r="AM81" s="68"/>
      <c r="AN81" s="27"/>
      <c r="AO81" s="27"/>
      <c r="AP81" s="27"/>
    </row>
    <row r="82" spans="1:42" s="2" customFormat="1" ht="12.75">
      <c r="A82" s="69" t="s">
        <v>66</v>
      </c>
      <c r="B82" s="69"/>
      <c r="C82" s="69"/>
      <c r="D82" s="70" t="s">
        <v>67</v>
      </c>
      <c r="E82" s="71">
        <f aca="true" t="shared" si="12" ref="E82:O82">E31-E32+E57</f>
        <v>2.3092638912203256E-14</v>
      </c>
      <c r="F82" s="71">
        <f t="shared" si="12"/>
        <v>9.237055564881302E-14</v>
      </c>
      <c r="G82" s="71">
        <f t="shared" si="12"/>
        <v>0</v>
      </c>
      <c r="H82" s="71">
        <f t="shared" si="12"/>
        <v>1.8829382497642655E-13</v>
      </c>
      <c r="I82" s="72">
        <f t="shared" si="12"/>
        <v>-2.3092638912203256E-14</v>
      </c>
      <c r="J82" s="71">
        <f t="shared" si="12"/>
        <v>-1.9184653865522705E-13</v>
      </c>
      <c r="K82" s="71">
        <f t="shared" si="12"/>
        <v>0</v>
      </c>
      <c r="L82" s="71">
        <f t="shared" si="12"/>
        <v>-1.1546319456101628E-14</v>
      </c>
      <c r="M82" s="72">
        <f t="shared" si="12"/>
        <v>1.0302869668521453E-13</v>
      </c>
      <c r="N82" s="71">
        <f t="shared" si="12"/>
        <v>0</v>
      </c>
      <c r="O82" s="71">
        <f t="shared" si="12"/>
        <v>0</v>
      </c>
      <c r="P82" s="73">
        <v>-4.547473508864641E-13</v>
      </c>
      <c r="Q82" s="74">
        <f aca="true" t="shared" si="13" ref="Q82:AI82">Q31-Q32+Q57</f>
        <v>0</v>
      </c>
      <c r="R82" s="73">
        <f t="shared" si="13"/>
        <v>0</v>
      </c>
      <c r="S82" s="73">
        <f t="shared" si="13"/>
        <v>0</v>
      </c>
      <c r="T82" s="73">
        <f t="shared" si="13"/>
        <v>0</v>
      </c>
      <c r="U82" s="74">
        <f t="shared" si="13"/>
        <v>0</v>
      </c>
      <c r="V82" s="73">
        <f t="shared" si="13"/>
        <v>-4.618527782440651E-13</v>
      </c>
      <c r="W82" s="73">
        <f t="shared" si="13"/>
        <v>5.115907697472721E-13</v>
      </c>
      <c r="X82" s="73">
        <f t="shared" si="13"/>
        <v>-6.821210263296962E-13</v>
      </c>
      <c r="Y82" s="74">
        <v>6.394884621840902E-14</v>
      </c>
      <c r="Z82" s="73">
        <v>-4.831690603168681E-13</v>
      </c>
      <c r="AA82" s="73">
        <v>1.1652900866465643E-12</v>
      </c>
      <c r="AB82" s="75">
        <v>0</v>
      </c>
      <c r="AC82" s="73">
        <f t="shared" si="13"/>
        <v>3.410605131648481E-13</v>
      </c>
      <c r="AD82" s="73">
        <f t="shared" si="13"/>
        <v>4.263256414560601E-13</v>
      </c>
      <c r="AE82" s="73">
        <f t="shared" si="13"/>
        <v>-1.5347723092418164E-12</v>
      </c>
      <c r="AF82" s="73">
        <f t="shared" si="13"/>
        <v>1.8758328224066645E-12</v>
      </c>
      <c r="AG82" s="74">
        <f t="shared" si="13"/>
        <v>0</v>
      </c>
      <c r="AH82" s="73">
        <f t="shared" si="13"/>
        <v>-1.1368683772161603E-13</v>
      </c>
      <c r="AI82" s="73">
        <f t="shared" si="13"/>
        <v>-6.821210263296962E-13</v>
      </c>
      <c r="AJ82" s="73">
        <v>2.5011104298755527E-12</v>
      </c>
      <c r="AK82" s="76">
        <f>AK31-AK32+AK57</f>
        <v>-2.2737367544323206E-13</v>
      </c>
      <c r="AL82" s="77">
        <f>AL31-AL32+AL57</f>
        <v>0</v>
      </c>
      <c r="AM82" s="77">
        <f>AM31-AM32+AM57</f>
        <v>-0.012999999998726253</v>
      </c>
      <c r="AN82" s="27"/>
      <c r="AO82" s="27"/>
      <c r="AP82" s="27"/>
    </row>
    <row r="83" spans="4:41" s="2" customFormat="1" ht="12.75">
      <c r="D83" s="33"/>
      <c r="E83" s="33"/>
      <c r="F83" s="33"/>
      <c r="G83" s="33"/>
      <c r="H83" s="33"/>
      <c r="I83" s="34"/>
      <c r="J83" s="33"/>
      <c r="K83" s="33"/>
      <c r="L83" s="33"/>
      <c r="M83" s="35"/>
      <c r="N83" s="33"/>
      <c r="O83" s="33"/>
      <c r="P83" s="36"/>
      <c r="Q83" s="37"/>
      <c r="R83" s="36"/>
      <c r="S83" s="20"/>
      <c r="T83" s="38"/>
      <c r="U83" s="34"/>
      <c r="V83" s="27"/>
      <c r="Y83" s="34"/>
      <c r="Z83" s="33"/>
      <c r="AB83" s="45"/>
      <c r="AC83" s="33"/>
      <c r="AD83" s="33"/>
      <c r="AE83" s="27"/>
      <c r="AF83" s="20"/>
      <c r="AG83" s="78"/>
      <c r="AH83" s="79"/>
      <c r="AI83" s="33"/>
      <c r="AJ83" s="43"/>
      <c r="AK83" s="78"/>
      <c r="AL83" s="32"/>
      <c r="AM83" s="68"/>
      <c r="AN83" s="27"/>
      <c r="AO83" s="27"/>
    </row>
    <row r="84" spans="1:41" s="2" customFormat="1" ht="12.75">
      <c r="A84" s="3" t="s">
        <v>68</v>
      </c>
      <c r="D84" s="33" t="s">
        <v>69</v>
      </c>
      <c r="E84" s="33">
        <v>622.4</v>
      </c>
      <c r="F84" s="33">
        <v>851.7</v>
      </c>
      <c r="G84" s="33">
        <v>894.7</v>
      </c>
      <c r="H84" s="33">
        <v>1115</v>
      </c>
      <c r="I84" s="34">
        <v>847.7</v>
      </c>
      <c r="J84" s="33">
        <v>1154.5</v>
      </c>
      <c r="K84" s="33">
        <v>1055.3</v>
      </c>
      <c r="L84" s="33">
        <v>1862.5</v>
      </c>
      <c r="M84" s="34">
        <f aca="true" t="shared" si="14" ref="M84:X84">M19+M30</f>
        <v>1282.3999999999999</v>
      </c>
      <c r="N84" s="33">
        <f t="shared" si="14"/>
        <v>1406.6999999999998</v>
      </c>
      <c r="O84" s="33">
        <f t="shared" si="14"/>
        <v>1648.7999999999997</v>
      </c>
      <c r="P84" s="36">
        <v>1899.7</v>
      </c>
      <c r="Q84" s="37">
        <f t="shared" si="14"/>
        <v>1252.8</v>
      </c>
      <c r="R84" s="36">
        <f t="shared" si="14"/>
        <v>1561.5</v>
      </c>
      <c r="S84" s="36">
        <f t="shared" si="14"/>
        <v>1656</v>
      </c>
      <c r="T84" s="36">
        <f t="shared" si="14"/>
        <v>1968.1</v>
      </c>
      <c r="U84" s="36">
        <f t="shared" si="14"/>
        <v>1403.1</v>
      </c>
      <c r="V84" s="36">
        <f t="shared" si="14"/>
        <v>1717.9000000000003</v>
      </c>
      <c r="W84" s="36">
        <f t="shared" si="14"/>
        <v>1704.3999999999999</v>
      </c>
      <c r="X84" s="36">
        <f t="shared" si="14"/>
        <v>1975.6999999999998</v>
      </c>
      <c r="Y84" s="37">
        <v>1500.2000000000003</v>
      </c>
      <c r="Z84" s="36">
        <v>1706.6999999999998</v>
      </c>
      <c r="AA84" s="36">
        <v>1757.1999999999998</v>
      </c>
      <c r="AB84" s="80">
        <v>2120.5000000000005</v>
      </c>
      <c r="AC84" s="33">
        <f aca="true" t="shared" si="15" ref="AC84:AI84">AC19+AC30</f>
        <v>1479.8999999999999</v>
      </c>
      <c r="AD84" s="33">
        <f t="shared" si="15"/>
        <v>1738.0000000000002</v>
      </c>
      <c r="AE84" s="33">
        <f t="shared" si="15"/>
        <v>2294.3</v>
      </c>
      <c r="AF84" s="33">
        <f t="shared" si="15"/>
        <v>2202.4999999999986</v>
      </c>
      <c r="AG84" s="33">
        <f t="shared" si="15"/>
        <v>1446.8000000000002</v>
      </c>
      <c r="AH84" s="33">
        <f t="shared" si="15"/>
        <v>1689.6</v>
      </c>
      <c r="AI84" s="33">
        <f t="shared" si="15"/>
        <v>1839.7000000000005</v>
      </c>
      <c r="AJ84" s="81">
        <v>2761.8999999999987</v>
      </c>
      <c r="AK84" s="23">
        <f>AK19+AK30</f>
        <v>1726.7</v>
      </c>
      <c r="AL84" s="26">
        <f>AL19+AL30</f>
        <v>2080.6000000000004</v>
      </c>
      <c r="AM84" s="26">
        <f>AM19+AM30</f>
        <v>2155.412999999999</v>
      </c>
      <c r="AN84" s="27"/>
      <c r="AO84" s="27"/>
    </row>
    <row r="85" spans="9:34" ht="12.75">
      <c r="I85" s="82"/>
      <c r="R85" s="79"/>
      <c r="U85" s="82"/>
      <c r="Y85" s="82"/>
      <c r="AC85" s="82"/>
      <c r="AG85" s="83"/>
      <c r="AH85" s="79"/>
    </row>
    <row r="86" spans="9:25" ht="12.75">
      <c r="I86" s="82"/>
      <c r="R86" s="36"/>
      <c r="U86" s="82"/>
      <c r="Y86" s="82"/>
    </row>
    <row r="87" spans="9:25" ht="12.75">
      <c r="I87" s="82"/>
      <c r="R87" s="50"/>
      <c r="U87" s="82"/>
      <c r="Y87" s="82"/>
    </row>
    <row r="88" spans="9:25" ht="12.75">
      <c r="I88" s="82"/>
      <c r="R88" s="20"/>
      <c r="U88" s="82"/>
      <c r="Y88" s="82"/>
    </row>
    <row r="89" spans="9:25" ht="12.75">
      <c r="I89" s="82"/>
      <c r="R89" s="20"/>
      <c r="U89" s="82"/>
      <c r="Y89" s="82"/>
    </row>
    <row r="90" spans="9:25" ht="12.75">
      <c r="I90" s="82"/>
      <c r="R90" s="36"/>
      <c r="U90" s="82"/>
      <c r="Y90" s="82"/>
    </row>
    <row r="91" spans="9:25" ht="12.75">
      <c r="I91" s="82"/>
      <c r="R91" s="36"/>
      <c r="U91" s="82"/>
      <c r="Y91" s="82"/>
    </row>
    <row r="92" spans="9:25" ht="12.75">
      <c r="I92" s="82"/>
      <c r="R92" s="36"/>
      <c r="U92" s="82"/>
      <c r="Y92" s="82"/>
    </row>
    <row r="93" spans="9:25" ht="12.75">
      <c r="I93" s="82"/>
      <c r="R93" s="36"/>
      <c r="U93" s="82"/>
      <c r="Y93" s="82"/>
    </row>
    <row r="94" spans="9:25" ht="12.75">
      <c r="I94" s="82"/>
      <c r="R94" s="36"/>
      <c r="U94" s="82"/>
      <c r="Y94" s="82"/>
    </row>
    <row r="95" spans="9:25" ht="12.75">
      <c r="I95" s="82"/>
      <c r="R95" s="36"/>
      <c r="U95" s="82"/>
      <c r="Y95" s="82"/>
    </row>
    <row r="96" spans="9:25" ht="12.75">
      <c r="I96" s="82"/>
      <c r="R96" s="36"/>
      <c r="U96" s="82"/>
      <c r="Y96" s="82"/>
    </row>
    <row r="97" spans="9:25" ht="12.75">
      <c r="I97" s="82"/>
      <c r="R97" s="20"/>
      <c r="U97" s="82"/>
      <c r="Y97" s="82"/>
    </row>
    <row r="98" spans="9:25" ht="12.75">
      <c r="I98" s="82"/>
      <c r="R98" s="36"/>
      <c r="U98" s="82"/>
      <c r="Y98" s="82"/>
    </row>
    <row r="99" spans="9:25" ht="12.75">
      <c r="I99" s="82"/>
      <c r="R99" s="36"/>
      <c r="U99" s="82"/>
      <c r="Y99" s="82"/>
    </row>
    <row r="100" spans="9:25" ht="12.75">
      <c r="I100" s="82"/>
      <c r="R100" s="36"/>
      <c r="U100" s="82"/>
      <c r="Y100" s="82"/>
    </row>
    <row r="101" spans="9:25" ht="12.75">
      <c r="I101" s="82"/>
      <c r="R101" s="36"/>
      <c r="U101" s="82"/>
      <c r="Y101" s="82"/>
    </row>
    <row r="102" spans="9:25" ht="12.75">
      <c r="I102" s="82"/>
      <c r="R102" s="36"/>
      <c r="U102" s="82"/>
      <c r="Y102" s="82"/>
    </row>
    <row r="103" spans="9:25" ht="12.75">
      <c r="I103" s="82"/>
      <c r="R103" s="36"/>
      <c r="U103" s="82"/>
      <c r="Y103" s="82"/>
    </row>
    <row r="104" spans="9:25" ht="12.75">
      <c r="I104" s="82"/>
      <c r="R104" s="36"/>
      <c r="U104" s="82"/>
      <c r="Y104" s="82"/>
    </row>
    <row r="105" spans="9:25" ht="12.75">
      <c r="I105" s="82"/>
      <c r="R105" s="28"/>
      <c r="U105" s="82"/>
      <c r="Y105" s="82"/>
    </row>
    <row r="106" spans="9:25" ht="12.75">
      <c r="I106" s="82"/>
      <c r="R106" s="36"/>
      <c r="U106" s="82"/>
      <c r="Y106" s="82"/>
    </row>
    <row r="107" spans="9:25" ht="12.75">
      <c r="I107" s="82"/>
      <c r="R107" s="36"/>
      <c r="U107" s="82"/>
      <c r="Y107" s="82"/>
    </row>
    <row r="108" spans="9:25" ht="12.75">
      <c r="I108" s="82"/>
      <c r="R108" s="36"/>
      <c r="U108" s="82"/>
      <c r="Y108" s="82"/>
    </row>
    <row r="109" spans="9:25" ht="12.75">
      <c r="I109" s="82"/>
      <c r="R109" s="36"/>
      <c r="U109" s="82"/>
      <c r="Y109" s="82"/>
    </row>
    <row r="110" spans="9:25" ht="12.75">
      <c r="I110" s="82"/>
      <c r="R110" s="36"/>
      <c r="U110" s="82"/>
      <c r="Y110" s="82"/>
    </row>
    <row r="111" spans="9:25" ht="12.75">
      <c r="I111" s="82"/>
      <c r="R111" s="36"/>
      <c r="U111" s="82"/>
      <c r="Y111" s="82"/>
    </row>
    <row r="112" spans="9:25" ht="12.75">
      <c r="I112" s="82"/>
      <c r="R112" s="36"/>
      <c r="U112" s="82"/>
      <c r="Y112" s="82"/>
    </row>
    <row r="113" spans="9:25" ht="12.75">
      <c r="I113" s="82"/>
      <c r="R113" s="36"/>
      <c r="U113" s="82"/>
      <c r="Y113" s="82"/>
    </row>
    <row r="114" spans="9:25" ht="12.75">
      <c r="I114" s="82"/>
      <c r="R114" s="20"/>
      <c r="U114" s="82"/>
      <c r="Y114" s="82"/>
    </row>
    <row r="115" spans="9:25" ht="12.75">
      <c r="I115" s="82"/>
      <c r="R115" s="20"/>
      <c r="U115" s="82"/>
      <c r="Y115" s="82"/>
    </row>
    <row r="116" spans="9:25" ht="12.75">
      <c r="I116" s="82"/>
      <c r="R116" s="20"/>
      <c r="U116" s="82"/>
      <c r="Y116" s="82"/>
    </row>
    <row r="117" spans="9:25" ht="12.75">
      <c r="I117" s="82"/>
      <c r="R117" s="20"/>
      <c r="U117" s="82"/>
      <c r="Y117" s="82"/>
    </row>
    <row r="118" spans="9:25" ht="12.75">
      <c r="I118" s="82"/>
      <c r="R118" s="20"/>
      <c r="U118" s="82"/>
      <c r="Y118" s="82"/>
    </row>
    <row r="119" spans="9:25" ht="12.75">
      <c r="I119" s="82"/>
      <c r="R119" s="20"/>
      <c r="U119" s="82"/>
      <c r="Y119" s="82"/>
    </row>
    <row r="120" spans="9:25" ht="12.75">
      <c r="I120" s="82"/>
      <c r="R120" s="20"/>
      <c r="U120" s="82"/>
      <c r="Y120" s="82"/>
    </row>
    <row r="121" spans="9:25" ht="12.75">
      <c r="I121" s="82"/>
      <c r="R121" s="20"/>
      <c r="U121" s="82"/>
      <c r="Y121" s="82"/>
    </row>
    <row r="122" spans="9:25" ht="12.75">
      <c r="I122" s="82"/>
      <c r="R122" s="28"/>
      <c r="U122" s="82"/>
      <c r="Y122" s="82"/>
    </row>
    <row r="123" spans="9:25" ht="12.75">
      <c r="I123" s="82"/>
      <c r="R123" s="36"/>
      <c r="U123" s="82"/>
      <c r="Y123" s="82"/>
    </row>
    <row r="124" spans="9:25" ht="12.75">
      <c r="I124" s="82"/>
      <c r="R124" s="36"/>
      <c r="U124" s="82"/>
      <c r="Y124" s="82"/>
    </row>
    <row r="125" spans="9:25" ht="12.75">
      <c r="I125" s="82"/>
      <c r="R125" s="36"/>
      <c r="U125" s="82"/>
      <c r="Y125" s="82"/>
    </row>
    <row r="126" spans="9:25" ht="12.75">
      <c r="I126" s="82"/>
      <c r="R126" s="36"/>
      <c r="U126" s="82"/>
      <c r="Y126" s="82"/>
    </row>
    <row r="127" spans="9:25" ht="12.75">
      <c r="I127" s="82"/>
      <c r="R127" s="36"/>
      <c r="U127" s="82"/>
      <c r="Y127" s="82"/>
    </row>
    <row r="128" spans="9:25" ht="12.75">
      <c r="I128" s="82"/>
      <c r="R128" s="36"/>
      <c r="U128" s="82"/>
      <c r="Y128" s="82"/>
    </row>
    <row r="129" spans="9:25" ht="12.75">
      <c r="I129" s="82"/>
      <c r="R129" s="36"/>
      <c r="U129" s="82"/>
      <c r="Y129" s="82"/>
    </row>
    <row r="130" spans="9:25" ht="12.75">
      <c r="I130" s="82"/>
      <c r="R130" s="28"/>
      <c r="U130" s="82"/>
      <c r="Y130" s="82"/>
    </row>
    <row r="131" spans="9:25" ht="12.75">
      <c r="I131" s="82"/>
      <c r="R131" s="36"/>
      <c r="U131" s="82"/>
      <c r="Y131" s="82"/>
    </row>
    <row r="132" spans="9:25" ht="12.75">
      <c r="I132" s="82"/>
      <c r="R132" s="36"/>
      <c r="U132" s="82"/>
      <c r="Y132" s="82"/>
    </row>
    <row r="133" spans="9:25" ht="12.75">
      <c r="I133" s="82"/>
      <c r="R133" s="36"/>
      <c r="U133" s="82"/>
      <c r="Y133" s="82"/>
    </row>
    <row r="134" spans="9:25" ht="12.75">
      <c r="I134" s="82"/>
      <c r="R134" s="36"/>
      <c r="U134" s="82"/>
      <c r="Y134" s="82"/>
    </row>
    <row r="135" spans="9:25" ht="12.75">
      <c r="I135" s="82"/>
      <c r="R135" s="36"/>
      <c r="U135" s="82"/>
      <c r="Y135" s="82"/>
    </row>
    <row r="136" spans="9:25" ht="12.75">
      <c r="I136" s="82"/>
      <c r="R136" s="36"/>
      <c r="U136" s="82"/>
      <c r="Y136" s="82"/>
    </row>
    <row r="137" spans="9:25" ht="12.75">
      <c r="I137" s="82"/>
      <c r="R137" s="36"/>
      <c r="U137" s="82"/>
      <c r="Y137" s="82"/>
    </row>
    <row r="138" spans="9:25" ht="12.75">
      <c r="I138" s="82"/>
      <c r="R138" s="36"/>
      <c r="U138" s="82"/>
      <c r="Y138" s="82"/>
    </row>
    <row r="139" spans="9:25" ht="12.75">
      <c r="I139" s="82"/>
      <c r="R139" s="36"/>
      <c r="U139" s="82"/>
      <c r="Y139" s="82"/>
    </row>
    <row r="140" spans="9:25" ht="12.75">
      <c r="I140" s="82"/>
      <c r="R140" s="36"/>
      <c r="U140" s="82"/>
      <c r="Y140" s="82"/>
    </row>
    <row r="141" spans="9:25" ht="12.75">
      <c r="I141" s="82"/>
      <c r="R141" s="36"/>
      <c r="U141" s="82"/>
      <c r="Y141" s="82"/>
    </row>
    <row r="142" spans="9:25" ht="12.75">
      <c r="I142" s="82"/>
      <c r="R142" s="36"/>
      <c r="U142" s="82"/>
      <c r="Y142" s="82"/>
    </row>
    <row r="143" spans="9:25" ht="12.75">
      <c r="I143" s="82"/>
      <c r="R143" s="36"/>
      <c r="U143" s="82"/>
      <c r="Y143" s="82"/>
    </row>
    <row r="144" spans="9:21" ht="12.75">
      <c r="I144" s="82"/>
      <c r="R144" s="36"/>
      <c r="U144" s="82"/>
    </row>
    <row r="145" spans="9:21" ht="12.75">
      <c r="I145" s="82"/>
      <c r="R145" s="36"/>
      <c r="U145" s="82"/>
    </row>
    <row r="146" spans="9:21" ht="12.75">
      <c r="I146" s="82"/>
      <c r="R146" s="36"/>
      <c r="U146" s="82"/>
    </row>
    <row r="147" spans="9:21" ht="12.75">
      <c r="I147" s="82"/>
      <c r="R147" s="36"/>
      <c r="U147" s="82"/>
    </row>
    <row r="148" spans="9:21" ht="12.75">
      <c r="I148" s="82"/>
      <c r="R148" s="20"/>
      <c r="U148" s="82"/>
    </row>
    <row r="149" spans="9:21" ht="12.75">
      <c r="I149" s="82"/>
      <c r="R149" s="36"/>
      <c r="U149" s="82"/>
    </row>
    <row r="150" spans="9:21" ht="12.75">
      <c r="I150" s="82"/>
      <c r="R150" s="36"/>
      <c r="U150" s="82"/>
    </row>
    <row r="151" spans="9:21" ht="12.75">
      <c r="I151" s="82"/>
      <c r="R151" s="36"/>
      <c r="U151" s="82"/>
    </row>
    <row r="152" spans="9:21" ht="12.75">
      <c r="I152" s="82"/>
      <c r="R152" s="36"/>
      <c r="U152" s="82"/>
    </row>
    <row r="153" spans="9:21" ht="12.75">
      <c r="I153" s="82"/>
      <c r="R153" s="20"/>
      <c r="U153" s="82"/>
    </row>
    <row r="154" spans="9:21" ht="12.75">
      <c r="I154" s="82"/>
      <c r="R154" s="36"/>
      <c r="U154" s="82"/>
    </row>
    <row r="155" spans="9:21" ht="12.75">
      <c r="I155" s="82"/>
      <c r="R155" s="36"/>
      <c r="U155" s="82"/>
    </row>
    <row r="156" spans="9:21" ht="12.75">
      <c r="I156" s="82"/>
      <c r="R156" s="36"/>
      <c r="U156" s="82"/>
    </row>
    <row r="157" spans="9:21" ht="12.75">
      <c r="I157" s="82"/>
      <c r="R157" s="36"/>
      <c r="U157" s="82"/>
    </row>
    <row r="158" spans="9:21" ht="12.75">
      <c r="I158" s="82"/>
      <c r="R158" s="36"/>
      <c r="U158" s="82"/>
    </row>
    <row r="159" spans="9:21" ht="12.75">
      <c r="I159" s="82"/>
      <c r="R159" s="36"/>
      <c r="U159" s="82"/>
    </row>
    <row r="160" spans="9:21" ht="12.75">
      <c r="I160" s="82"/>
      <c r="R160" s="36"/>
      <c r="U160" s="82"/>
    </row>
    <row r="161" spans="9:21" ht="12.75">
      <c r="I161" s="82"/>
      <c r="R161" s="50"/>
      <c r="U161" s="82"/>
    </row>
    <row r="162" spans="9:21" ht="12.75">
      <c r="I162" s="82"/>
      <c r="R162" s="20"/>
      <c r="U162" s="82"/>
    </row>
    <row r="163" spans="9:21" ht="12.75">
      <c r="I163" s="82"/>
      <c r="R163" s="20"/>
      <c r="U163" s="82"/>
    </row>
    <row r="164" spans="9:21" ht="12.75">
      <c r="I164" s="82"/>
      <c r="R164" s="36"/>
      <c r="U164" s="82"/>
    </row>
    <row r="165" spans="9:21" ht="12.75">
      <c r="I165" s="82"/>
      <c r="R165" s="36"/>
      <c r="U165" s="82"/>
    </row>
    <row r="166" spans="9:21" ht="12.75">
      <c r="I166" s="82"/>
      <c r="R166" s="50"/>
      <c r="U166" s="82"/>
    </row>
    <row r="167" spans="9:21" ht="12.75">
      <c r="I167" s="82"/>
      <c r="R167" s="20"/>
      <c r="U167" s="82"/>
    </row>
    <row r="168" spans="9:21" ht="12.75">
      <c r="I168" s="82"/>
      <c r="R168" s="40"/>
      <c r="U168" s="82"/>
    </row>
    <row r="169" spans="9:21" ht="12.75">
      <c r="I169" s="82"/>
      <c r="R169" s="36"/>
      <c r="U169" s="82"/>
    </row>
    <row r="170" spans="9:21" ht="12.75">
      <c r="I170" s="82"/>
      <c r="R170" s="36"/>
      <c r="U170" s="82"/>
    </row>
    <row r="171" spans="9:21" ht="12.75">
      <c r="I171" s="82"/>
      <c r="R171" s="20"/>
      <c r="U171" s="82"/>
    </row>
    <row r="172" spans="9:21" ht="12.75">
      <c r="I172" s="82"/>
      <c r="R172" s="40"/>
      <c r="U172" s="82"/>
    </row>
    <row r="173" spans="9:21" ht="12.75">
      <c r="I173" s="82"/>
      <c r="R173" s="36"/>
      <c r="U173" s="82"/>
    </row>
    <row r="174" spans="9:21" ht="12.75">
      <c r="I174" s="82"/>
      <c r="R174" s="20"/>
      <c r="U174" s="82"/>
    </row>
    <row r="175" spans="9:21" ht="12.75">
      <c r="I175" s="82"/>
      <c r="R175" s="20"/>
      <c r="U175" s="82"/>
    </row>
    <row r="176" spans="9:21" ht="12.75">
      <c r="I176" s="82"/>
      <c r="R176" s="20"/>
      <c r="U176" s="82"/>
    </row>
    <row r="177" spans="9:21" ht="12.75">
      <c r="I177" s="82"/>
      <c r="R177" s="73"/>
      <c r="U177" s="82"/>
    </row>
    <row r="178" spans="9:21" ht="12.75">
      <c r="I178" s="82"/>
      <c r="R178" s="36"/>
      <c r="U178" s="82"/>
    </row>
    <row r="179" spans="9:21" ht="12.75">
      <c r="I179" s="82"/>
      <c r="R179" s="20"/>
      <c r="U179" s="82"/>
    </row>
    <row r="180" spans="9:21" ht="12.75">
      <c r="I180" s="82"/>
      <c r="U180" s="82"/>
    </row>
  </sheetData>
  <sheetProtection/>
  <mergeCells count="9">
    <mergeCell ref="AC5:AF5"/>
    <mergeCell ref="AG5:AJ5"/>
    <mergeCell ref="AK5:AN5"/>
    <mergeCell ref="E5:H5"/>
    <mergeCell ref="I5:L5"/>
    <mergeCell ref="M5:P5"/>
    <mergeCell ref="Q5:T5"/>
    <mergeCell ref="U5:X5"/>
    <mergeCell ref="Y5:AB5"/>
  </mergeCells>
  <printOptions/>
  <pageMargins left="0.1968503937007874" right="0.2362204724409449" top="0.984251968503937" bottom="0.984251968503937" header="0.5118110236220472" footer="0.5118110236220472"/>
  <pageSetup horizontalDpi="600" verticalDpi="600" orientation="landscape" scale="49" r:id="rId1"/>
  <colBreaks count="2" manualBreakCount="2">
    <brk id="16" max="65535" man="1"/>
    <brk id="4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2014-12-30T07:14:48Z</dcterms:created>
  <dcterms:modified xsi:type="dcterms:W3CDTF">2014-12-30T07:14:48Z</dcterms:modified>
  <cp:category/>
  <cp:version/>
  <cp:contentType/>
  <cp:contentStatus/>
</cp:coreProperties>
</file>