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6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<sst xmlns="http://schemas.openxmlformats.org/spreadsheetml/2006/main" count="174" uniqueCount="72">
  <si>
    <t>GEORGIA</t>
  </si>
  <si>
    <t>Central Government</t>
  </si>
  <si>
    <t>_Fiscal_year_ending_December_31</t>
  </si>
  <si>
    <t xml:space="preserve"> Millions Lari (GEL)</t>
  </si>
  <si>
    <t>GFS</t>
  </si>
  <si>
    <t>[CALENDAR YEAR 10]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</si>
  <si>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</si>
  <si>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</si>
  <si>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</si>
  <si>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</si>
  <si>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</si>
  <si>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</si>
  <si>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</si>
  <si>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</si>
  <si>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</si>
  <si>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</si>
  <si>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</si>
  <si>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</si>
  <si>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</si>
  <si>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</si>
  <si>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</si>
  <si>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</si>
  <si>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</si>
  <si>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</si>
  <si>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</si>
  <si>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</si>
  <si>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</si>
  <si>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</si>
  <si>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</si>
  <si>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</si>
  <si>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1: Statement of Sources &amp; Uses of Cash</t>
  </si>
  <si>
    <t>Cash receipts from operating activities .......................................................................................................................................................................................................................................................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</si>
  <si>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</si>
  <si>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</si>
  <si>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</si>
  <si>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receipts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</si>
  <si>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Cash payments for operating activities 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</si>
  <si>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</si>
  <si>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Purchases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</si>
  <si>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</si>
  <si>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</si>
  <si>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</si>
  <si>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payments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</si>
  <si>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cash inflow from operating activities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</si>
  <si>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CIO</t>
  </si>
  <si>
    <t>Net cash outflow from investments in</t>
  </si>
  <si>
    <t xml:space="preserve"> nonfinancial assets [31.1-31.2] ............................................................................................................................................................................................................................</t>
  </si>
  <si>
    <t>Purchases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</si>
  <si>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Sales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</si>
  <si>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Cash surplus (+) / deficit (-) 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</si>
  <si>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CSD</t>
  </si>
  <si>
    <t>Net acquisition of financial assets, excl. cash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</si>
  <si>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32x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</si>
  <si>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</si>
  <si>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321x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</si>
  <si>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</si>
  <si>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322x</t>
  </si>
  <si>
    <t>Monetary gold and SDRs ..........................................................................................................................................................................................</t>
  </si>
  <si>
    <t>Net incurrence of liabilities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</si>
  <si>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cash inflow, financing activities [-32x+33] ........................................................................................................................................................................................................</t>
  </si>
  <si>
    <t>NFB</t>
  </si>
  <si>
    <t>Net change in the stock of cash [=3212+3222] ...............................................................................................................................................................................................................................</t>
  </si>
  <si>
    <t>NCB</t>
  </si>
  <si>
    <t>Statistical discrepancy [CSD-32x+33-NCB] .........................................................................................................................................................</t>
  </si>
  <si>
    <t>CSDz</t>
  </si>
  <si>
    <t>Memorandum items:</t>
  </si>
  <si>
    <t>Total cash expenditure [2+31]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</si>
  <si>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2M</t>
  </si>
  <si>
    <t>Debt at face value 1/..........................................................................................................................................................................</t>
  </si>
  <si>
    <t>6M35</t>
  </si>
  <si>
    <t>6M351</t>
  </si>
  <si>
    <t>6M352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</si>
</sst>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4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/>
    </xf>
    <xf numFmtId="164" fontId="57" fillId="0" borderId="0" xfId="0" applyNumberFormat="1" applyFont="1" applyFill="1" applyBorder="1" applyAlignment="1">
      <alignment horizontal="center"/>
    </xf>
    <xf numFmtId="164" fontId="57" fillId="0" borderId="11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/>
    </xf>
    <xf numFmtId="164" fontId="28" fillId="0" borderId="0" xfId="0" applyNumberFormat="1" applyFont="1" applyBorder="1" applyAlignment="1" applyProtection="1">
      <alignment horizontal="center"/>
      <protection locked="0"/>
    </xf>
    <xf numFmtId="165" fontId="21" fillId="0" borderId="10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5" fontId="33" fillId="0" borderId="10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33" fillId="0" borderId="11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59" fillId="0" borderId="10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11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/>
    </xf>
    <xf numFmtId="165" fontId="32" fillId="0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24" fillId="0" borderId="1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9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4-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10">
          <cell r="D10">
            <v>294.1000000000001</v>
          </cell>
        </row>
        <row r="11">
          <cell r="D11">
            <v>0</v>
          </cell>
        </row>
        <row r="12">
          <cell r="D12">
            <v>2.3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  <row r="24">
          <cell r="D24">
            <v>29.7</v>
          </cell>
        </row>
        <row r="29">
          <cell r="D29">
            <v>31.799999999999997</v>
          </cell>
        </row>
        <row r="38">
          <cell r="D38">
            <v>5.299999999999997</v>
          </cell>
        </row>
        <row r="39">
          <cell r="D39">
            <v>0</v>
          </cell>
        </row>
        <row r="42">
          <cell r="D42">
            <v>0</v>
          </cell>
        </row>
        <row r="43">
          <cell r="D43">
            <v>8.1</v>
          </cell>
        </row>
        <row r="44">
          <cell r="D44">
            <v>2.8000000000000025</v>
          </cell>
        </row>
        <row r="45">
          <cell r="D45">
            <v>-54.29999999999993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10">
          <cell r="D10">
            <v>266.5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13.4</v>
          </cell>
        </row>
        <row r="15">
          <cell r="D15">
            <v>77.4</v>
          </cell>
        </row>
        <row r="16">
          <cell r="D16">
            <v>31.7</v>
          </cell>
        </row>
        <row r="17">
          <cell r="D17">
            <v>8.2</v>
          </cell>
        </row>
        <row r="18">
          <cell r="D18">
            <v>12.1</v>
          </cell>
        </row>
        <row r="19">
          <cell r="D19">
            <v>22</v>
          </cell>
        </row>
        <row r="20">
          <cell r="D20">
            <v>100.2</v>
          </cell>
        </row>
        <row r="21">
          <cell r="D21">
            <v>28.6</v>
          </cell>
        </row>
        <row r="24">
          <cell r="D24">
            <v>28</v>
          </cell>
        </row>
        <row r="29">
          <cell r="D29">
            <v>41.1</v>
          </cell>
        </row>
        <row r="38">
          <cell r="D38">
            <v>6.399999999999999</v>
          </cell>
        </row>
        <row r="39">
          <cell r="D39">
            <v>0</v>
          </cell>
        </row>
        <row r="42">
          <cell r="D42">
            <v>-2.5</v>
          </cell>
        </row>
        <row r="43">
          <cell r="D43">
            <v>5.9</v>
          </cell>
        </row>
        <row r="44">
          <cell r="D44">
            <v>-2.9999999999999982</v>
          </cell>
        </row>
        <row r="45">
          <cell r="D45">
            <v>9.799999999999935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10">
          <cell r="D10">
            <v>512.9</v>
          </cell>
        </row>
        <row r="11">
          <cell r="D11">
            <v>0</v>
          </cell>
        </row>
        <row r="12">
          <cell r="D12">
            <v>1</v>
          </cell>
        </row>
        <row r="13">
          <cell r="D13">
            <v>15.7</v>
          </cell>
        </row>
        <row r="15">
          <cell r="D15">
            <v>98</v>
          </cell>
        </row>
        <row r="16">
          <cell r="D16">
            <v>41.4</v>
          </cell>
        </row>
        <row r="17">
          <cell r="D17">
            <v>22</v>
          </cell>
        </row>
        <row r="18">
          <cell r="D18">
            <v>12.9</v>
          </cell>
        </row>
        <row r="19">
          <cell r="D19">
            <v>82.6</v>
          </cell>
        </row>
        <row r="20">
          <cell r="D20">
            <v>190.8</v>
          </cell>
        </row>
        <row r="21">
          <cell r="D21">
            <v>6.5</v>
          </cell>
        </row>
        <row r="24">
          <cell r="D24">
            <v>18.900000000000002</v>
          </cell>
        </row>
        <row r="29">
          <cell r="D29">
            <v>8.6</v>
          </cell>
        </row>
        <row r="38">
          <cell r="D38">
            <v>3.9000000000000057</v>
          </cell>
        </row>
        <row r="39">
          <cell r="D39">
            <v>0</v>
          </cell>
        </row>
        <row r="42">
          <cell r="D42">
            <v>31.6</v>
          </cell>
        </row>
        <row r="43">
          <cell r="D43">
            <v>-23.200000000000003</v>
          </cell>
        </row>
        <row r="44">
          <cell r="D44">
            <v>4.499999999999993</v>
          </cell>
        </row>
        <row r="45">
          <cell r="D45">
            <v>69.60000000000002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tabSelected="1" view="pageBreakPreview" zoomScaleSheetLayoutView="100" zoomScalePageLayoutView="0" workbookViewId="0" topLeftCell="A1">
      <pane xSplit="4" topLeftCell="DD1" activePane="topRight" state="frozen"/>
      <selection pane="topLeft" activeCell="A1" sqref="A1"/>
      <selection pane="topRight" activeCell="DI40" sqref="DI40:DI41"/>
    </sheetView>
  </sheetViews>
  <sheetFormatPr defaultColWidth="9.140625" defaultRowHeight="12.75"/>
  <cols>
    <col min="1" max="1" width="7.00390625" style="0" customWidth="1"/>
    <col min="2" max="2" width="4.28125" style="0" customWidth="1"/>
    <col min="3" max="3" width="30.140625" style="0" customWidth="1"/>
    <col min="4" max="4" width="7.00390625" style="0" customWidth="1"/>
    <col min="6" max="6" width="8.140625" style="0" customWidth="1"/>
    <col min="16" max="16" width="8.57421875" style="0" customWidth="1"/>
    <col min="40" max="40" width="9.7109375" style="0" customWidth="1"/>
    <col min="51" max="51" width="10.421875" style="0" customWidth="1"/>
  </cols>
  <sheetData>
    <row r="1" spans="1:100" s="1" customFormat="1" ht="12.75">
      <c r="A1" s="1">
        <v>915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s="1" customFormat="1" ht="12.75">
      <c r="A2" s="1" t="s">
        <v>0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s="1" customFormat="1" ht="12.75">
      <c r="A3" s="1" t="s">
        <v>1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12.75">
      <c r="A4" s="3" t="s">
        <v>2</v>
      </c>
      <c r="B4" s="3"/>
      <c r="C4" s="3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13" ht="12.75">
      <c r="A5" s="3"/>
      <c r="B5" s="3"/>
      <c r="C5" s="3" t="s">
        <v>3</v>
      </c>
      <c r="D5" s="5" t="s">
        <v>4</v>
      </c>
      <c r="E5" s="6">
        <v>2006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2007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>
        <v>2008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>
        <v>2009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>
        <v>2010</v>
      </c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>
        <v>2011</v>
      </c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>
        <v>2012</v>
      </c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>
        <v>2013</v>
      </c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8">
        <v>2014</v>
      </c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t="s">
        <v>5</v>
      </c>
    </row>
    <row r="6" spans="1:124" ht="12.75">
      <c r="A6" s="3"/>
      <c r="B6" s="3"/>
      <c r="C6" s="3"/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7</v>
      </c>
      <c r="R6" s="5" t="s">
        <v>8</v>
      </c>
      <c r="S6" s="5" t="s">
        <v>9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5" t="s">
        <v>15</v>
      </c>
      <c r="Z6" s="5" t="s">
        <v>16</v>
      </c>
      <c r="AA6" s="5" t="s">
        <v>17</v>
      </c>
      <c r="AB6" s="9" t="s">
        <v>18</v>
      </c>
      <c r="AC6" s="10" t="s">
        <v>7</v>
      </c>
      <c r="AD6" s="5" t="s">
        <v>8</v>
      </c>
      <c r="AE6" s="5" t="s">
        <v>9</v>
      </c>
      <c r="AF6" s="5" t="s">
        <v>10</v>
      </c>
      <c r="AG6" s="5" t="s">
        <v>11</v>
      </c>
      <c r="AH6" s="5" t="s">
        <v>12</v>
      </c>
      <c r="AI6" s="5" t="s">
        <v>13</v>
      </c>
      <c r="AJ6" s="5" t="s">
        <v>14</v>
      </c>
      <c r="AK6" s="5" t="s">
        <v>15</v>
      </c>
      <c r="AL6" s="5" t="s">
        <v>16</v>
      </c>
      <c r="AM6" s="5" t="s">
        <v>17</v>
      </c>
      <c r="AN6" s="9" t="s">
        <v>18</v>
      </c>
      <c r="AO6" s="10" t="s">
        <v>7</v>
      </c>
      <c r="AP6" s="5" t="s">
        <v>8</v>
      </c>
      <c r="AQ6" s="5" t="s">
        <v>9</v>
      </c>
      <c r="AR6" s="5" t="s">
        <v>10</v>
      </c>
      <c r="AS6" s="5" t="s">
        <v>11</v>
      </c>
      <c r="AT6" s="5" t="s">
        <v>12</v>
      </c>
      <c r="AU6" s="5" t="s">
        <v>13</v>
      </c>
      <c r="AV6" s="5" t="s">
        <v>14</v>
      </c>
      <c r="AW6" s="5" t="s">
        <v>15</v>
      </c>
      <c r="AX6" s="5" t="s">
        <v>16</v>
      </c>
      <c r="AY6" s="5" t="s">
        <v>17</v>
      </c>
      <c r="AZ6" s="9" t="s">
        <v>18</v>
      </c>
      <c r="BA6" s="10" t="s">
        <v>7</v>
      </c>
      <c r="BB6" s="9" t="s">
        <v>8</v>
      </c>
      <c r="BC6" s="9" t="s">
        <v>9</v>
      </c>
      <c r="BD6" s="9" t="s">
        <v>10</v>
      </c>
      <c r="BE6" s="9" t="s">
        <v>11</v>
      </c>
      <c r="BF6" s="9" t="s">
        <v>12</v>
      </c>
      <c r="BG6" s="9" t="s">
        <v>13</v>
      </c>
      <c r="BH6" s="9" t="s">
        <v>14</v>
      </c>
      <c r="BI6" s="9" t="s">
        <v>15</v>
      </c>
      <c r="BJ6" s="9" t="s">
        <v>16</v>
      </c>
      <c r="BK6" s="9" t="s">
        <v>17</v>
      </c>
      <c r="BL6" s="9" t="s">
        <v>18</v>
      </c>
      <c r="BM6" s="10" t="s">
        <v>19</v>
      </c>
      <c r="BN6" s="9" t="s">
        <v>20</v>
      </c>
      <c r="BO6" s="9" t="s">
        <v>21</v>
      </c>
      <c r="BP6" s="9" t="s">
        <v>22</v>
      </c>
      <c r="BQ6" s="9" t="s">
        <v>11</v>
      </c>
      <c r="BR6" s="9" t="s">
        <v>23</v>
      </c>
      <c r="BS6" s="9" t="s">
        <v>24</v>
      </c>
      <c r="BT6" s="9" t="s">
        <v>25</v>
      </c>
      <c r="BU6" s="9" t="s">
        <v>26</v>
      </c>
      <c r="BV6" s="9" t="s">
        <v>27</v>
      </c>
      <c r="BW6" s="9" t="s">
        <v>28</v>
      </c>
      <c r="BX6" s="11" t="s">
        <v>29</v>
      </c>
      <c r="BY6" s="12" t="s">
        <v>19</v>
      </c>
      <c r="BZ6" s="4" t="s">
        <v>20</v>
      </c>
      <c r="CA6" s="4" t="s">
        <v>21</v>
      </c>
      <c r="CB6" s="4" t="s">
        <v>22</v>
      </c>
      <c r="CC6" s="4" t="s">
        <v>11</v>
      </c>
      <c r="CD6" s="4" t="s">
        <v>23</v>
      </c>
      <c r="CE6" s="4" t="s">
        <v>24</v>
      </c>
      <c r="CF6" s="4" t="s">
        <v>25</v>
      </c>
      <c r="CG6" s="4" t="s">
        <v>26</v>
      </c>
      <c r="CH6" s="4" t="s">
        <v>27</v>
      </c>
      <c r="CI6" s="4" t="s">
        <v>28</v>
      </c>
      <c r="CJ6" s="4" t="s">
        <v>29</v>
      </c>
      <c r="CK6" s="12" t="s">
        <v>19</v>
      </c>
      <c r="CL6" s="4" t="s">
        <v>20</v>
      </c>
      <c r="CM6" s="4" t="s">
        <v>21</v>
      </c>
      <c r="CN6" s="4" t="s">
        <v>22</v>
      </c>
      <c r="CO6" s="4" t="s">
        <v>11</v>
      </c>
      <c r="CP6" s="4" t="s">
        <v>23</v>
      </c>
      <c r="CQ6" s="4" t="s">
        <v>24</v>
      </c>
      <c r="CR6" s="4" t="s">
        <v>25</v>
      </c>
      <c r="CS6" s="4" t="s">
        <v>26</v>
      </c>
      <c r="CT6" s="4" t="s">
        <v>27</v>
      </c>
      <c r="CU6" s="4" t="s">
        <v>28</v>
      </c>
      <c r="CV6" s="4" t="s">
        <v>29</v>
      </c>
      <c r="CW6" t="s">
        <v>19</v>
      </c>
      <c r="CX6" t="s">
        <v>20</v>
      </c>
      <c r="CY6" t="s">
        <v>21</v>
      </c>
      <c r="CZ6" t="s">
        <v>22</v>
      </c>
      <c r="DA6" t="s">
        <v>11</v>
      </c>
      <c r="DB6" t="s">
        <v>23</v>
      </c>
      <c r="DC6" t="s">
        <v>24</v>
      </c>
      <c r="DD6" t="s">
        <v>25</v>
      </c>
      <c r="DE6" t="s">
        <v>26</v>
      </c>
      <c r="DF6" t="s">
        <v>27</v>
      </c>
      <c r="DG6" t="s">
        <v>28</v>
      </c>
      <c r="DH6" t="s">
        <v>29</v>
      </c>
      <c r="DI6" t="s">
        <v>19</v>
      </c>
      <c r="DJ6" t="s">
        <v>20</v>
      </c>
      <c r="DK6" t="s">
        <v>21</v>
      </c>
      <c r="DL6" t="s">
        <v>22</v>
      </c>
      <c r="DM6" t="s">
        <v>11</v>
      </c>
      <c r="DN6" t="s">
        <v>23</v>
      </c>
      <c r="DO6" t="s">
        <v>24</v>
      </c>
      <c r="DP6" t="s">
        <v>25</v>
      </c>
      <c r="DQ6" t="s">
        <v>26</v>
      </c>
      <c r="DR6" t="s">
        <v>27</v>
      </c>
      <c r="DS6" t="s">
        <v>28</v>
      </c>
      <c r="DT6" t="s">
        <v>29</v>
      </c>
    </row>
    <row r="7" spans="1:100" ht="12.75">
      <c r="A7" s="5" t="s">
        <v>30</v>
      </c>
      <c r="B7" s="5"/>
      <c r="C7" s="5"/>
      <c r="AB7" s="4"/>
      <c r="AC7" s="12"/>
      <c r="AN7" s="4"/>
      <c r="AO7" s="12"/>
      <c r="AP7" s="4"/>
      <c r="AQ7" s="13"/>
      <c r="AR7" s="13"/>
      <c r="BA7" s="14"/>
      <c r="BB7" s="15"/>
      <c r="BC7" s="4"/>
      <c r="BD7" s="4"/>
      <c r="BE7" s="4"/>
      <c r="BF7" s="4"/>
      <c r="BG7" s="4"/>
      <c r="BH7" s="15"/>
      <c r="BI7" s="15"/>
      <c r="BJ7" s="15"/>
      <c r="BK7" s="4"/>
      <c r="BL7" s="16"/>
      <c r="BM7" s="12"/>
      <c r="BN7" s="4"/>
      <c r="BO7" s="4"/>
      <c r="BP7" s="4"/>
      <c r="BQ7" s="4"/>
      <c r="BR7" s="4"/>
      <c r="BS7" s="4"/>
      <c r="BT7" s="4"/>
      <c r="BU7" s="4"/>
      <c r="BV7" s="4"/>
      <c r="BW7" s="4"/>
      <c r="BX7" s="17"/>
      <c r="BY7" s="12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12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13" ht="12.75">
      <c r="A8" s="5" t="s">
        <v>31</v>
      </c>
      <c r="B8" s="5"/>
      <c r="C8" s="5"/>
      <c r="D8" s="18">
        <v>1</v>
      </c>
      <c r="E8" s="19">
        <v>148.5</v>
      </c>
      <c r="F8" s="19">
        <v>169.6</v>
      </c>
      <c r="G8" s="19">
        <v>375.3</v>
      </c>
      <c r="H8" s="19">
        <v>214.3</v>
      </c>
      <c r="I8" s="19">
        <v>285.5</v>
      </c>
      <c r="J8" s="19">
        <v>253.8</v>
      </c>
      <c r="K8" s="19">
        <v>271.6</v>
      </c>
      <c r="L8" s="19">
        <v>326.7</v>
      </c>
      <c r="M8" s="19">
        <v>296.7</v>
      </c>
      <c r="N8" s="19">
        <v>251.8</v>
      </c>
      <c r="O8" s="19">
        <v>256.40000000000055</v>
      </c>
      <c r="P8" s="19">
        <v>443.09999999999945</v>
      </c>
      <c r="Q8" s="19">
        <v>349.2</v>
      </c>
      <c r="R8" s="19">
        <v>251.1</v>
      </c>
      <c r="S8" s="19">
        <v>394.2</v>
      </c>
      <c r="T8" s="19">
        <v>275.1</v>
      </c>
      <c r="U8" s="19">
        <v>356.1</v>
      </c>
      <c r="V8" s="19">
        <v>313.3</v>
      </c>
      <c r="W8" s="19">
        <v>411.4</v>
      </c>
      <c r="X8" s="19">
        <v>339.5</v>
      </c>
      <c r="Y8" s="20">
        <v>363.2</v>
      </c>
      <c r="Z8" s="19">
        <v>375.6999999999989</v>
      </c>
      <c r="AA8" s="19">
        <v>312.400000000001</v>
      </c>
      <c r="AB8" s="21">
        <v>552.3999999999992</v>
      </c>
      <c r="AC8" s="22">
        <f aca="true" t="shared" si="0" ref="AC8:AN8">SUM(AC9:AC12)</f>
        <v>317.6000000000001</v>
      </c>
      <c r="AD8" s="20">
        <f t="shared" si="0"/>
        <v>386.3</v>
      </c>
      <c r="AE8" s="19">
        <f t="shared" si="0"/>
        <v>535.7</v>
      </c>
      <c r="AF8" s="19">
        <f t="shared" si="0"/>
        <v>427.99999999999994</v>
      </c>
      <c r="AG8" s="21">
        <f t="shared" si="0"/>
        <v>463.9</v>
      </c>
      <c r="AH8" s="21">
        <f t="shared" si="0"/>
        <v>407.80000000000007</v>
      </c>
      <c r="AI8" s="21">
        <f t="shared" si="0"/>
        <v>467.9</v>
      </c>
      <c r="AJ8" s="21">
        <f t="shared" si="0"/>
        <v>322.9000000000007</v>
      </c>
      <c r="AK8" s="21">
        <f t="shared" si="0"/>
        <v>447.69999999999993</v>
      </c>
      <c r="AL8" s="21">
        <f t="shared" si="0"/>
        <v>403.40000000000003</v>
      </c>
      <c r="AM8" s="21">
        <f t="shared" si="0"/>
        <v>792.2</v>
      </c>
      <c r="AN8" s="21">
        <f t="shared" si="0"/>
        <v>544.2999999999993</v>
      </c>
      <c r="AO8" s="23">
        <f aca="true" t="shared" si="1" ref="AO8:BX8">SUM(AO9:AO12)</f>
        <v>279.9</v>
      </c>
      <c r="AP8" s="24">
        <f t="shared" si="1"/>
        <v>289.49999999999994</v>
      </c>
      <c r="AQ8" s="24">
        <f t="shared" si="1"/>
        <v>622.5000000000001</v>
      </c>
      <c r="AR8" s="24">
        <f t="shared" si="1"/>
        <v>338.90000000000003</v>
      </c>
      <c r="AS8" s="24">
        <f t="shared" si="1"/>
        <v>350.8</v>
      </c>
      <c r="AT8" s="24">
        <f t="shared" si="1"/>
        <v>338</v>
      </c>
      <c r="AU8" s="24">
        <f t="shared" si="1"/>
        <v>429.90000000000003</v>
      </c>
      <c r="AV8" s="24">
        <f t="shared" si="1"/>
        <v>360.50000000000057</v>
      </c>
      <c r="AW8" s="24">
        <f t="shared" si="1"/>
        <v>422.59999999999894</v>
      </c>
      <c r="AX8" s="24">
        <f t="shared" si="1"/>
        <v>396.2000000000007</v>
      </c>
      <c r="AY8" s="24">
        <f t="shared" si="1"/>
        <v>389.70000000000005</v>
      </c>
      <c r="AZ8" s="24">
        <f t="shared" si="1"/>
        <v>698.5</v>
      </c>
      <c r="BA8" s="23">
        <f t="shared" si="1"/>
        <v>349.8</v>
      </c>
      <c r="BB8" s="24">
        <f t="shared" si="1"/>
        <v>318.7000000000001</v>
      </c>
      <c r="BC8" s="24">
        <f t="shared" si="1"/>
        <v>547.6999999999999</v>
      </c>
      <c r="BD8" s="24">
        <f t="shared" si="1"/>
        <v>447.39999999999986</v>
      </c>
      <c r="BE8" s="24">
        <f t="shared" si="1"/>
        <v>422.3000000000003</v>
      </c>
      <c r="BF8" s="24">
        <f t="shared" si="1"/>
        <v>431.3999999999995</v>
      </c>
      <c r="BG8" s="24">
        <f t="shared" si="1"/>
        <v>422.19999999999993</v>
      </c>
      <c r="BH8" s="24">
        <f t="shared" si="1"/>
        <v>491.1000000000009</v>
      </c>
      <c r="BI8" s="24">
        <f t="shared" si="1"/>
        <v>475.8999999999993</v>
      </c>
      <c r="BJ8" s="24">
        <f t="shared" si="1"/>
        <v>425.30000000000007</v>
      </c>
      <c r="BK8" s="24">
        <f t="shared" si="1"/>
        <v>499.69999999999936</v>
      </c>
      <c r="BL8" s="24">
        <f t="shared" si="1"/>
        <v>590.0000000000005</v>
      </c>
      <c r="BM8" s="23">
        <f t="shared" si="1"/>
        <v>443.5</v>
      </c>
      <c r="BN8" s="24">
        <f t="shared" si="1"/>
        <v>411.4</v>
      </c>
      <c r="BO8" s="24">
        <f t="shared" si="1"/>
        <v>816.8000000000001</v>
      </c>
      <c r="BP8" s="24">
        <f t="shared" si="1"/>
        <v>472.49999999999966</v>
      </c>
      <c r="BQ8" s="24">
        <f t="shared" si="1"/>
        <v>513.5000000000001</v>
      </c>
      <c r="BR8" s="24">
        <f t="shared" si="1"/>
        <v>487.8999999999999</v>
      </c>
      <c r="BS8" s="24">
        <f t="shared" si="1"/>
        <v>485.40000000000055</v>
      </c>
      <c r="BT8" s="24">
        <f t="shared" si="1"/>
        <v>481.19999999999965</v>
      </c>
      <c r="BU8" s="24">
        <f t="shared" si="1"/>
        <v>573.6999999999995</v>
      </c>
      <c r="BV8" s="24">
        <f t="shared" si="1"/>
        <v>494.7000000000007</v>
      </c>
      <c r="BW8" s="24">
        <f t="shared" si="1"/>
        <v>500.60000000000036</v>
      </c>
      <c r="BX8" s="25">
        <f t="shared" si="1"/>
        <v>707.5999999999995</v>
      </c>
      <c r="BY8" s="26">
        <v>559.82</v>
      </c>
      <c r="BZ8" s="26">
        <v>405.7799999999999</v>
      </c>
      <c r="CA8" s="26">
        <v>706.8000000000002</v>
      </c>
      <c r="CB8" s="26">
        <v>500.59999999999997</v>
      </c>
      <c r="CC8" s="26">
        <v>598.7000000000006</v>
      </c>
      <c r="CD8" s="26">
        <v>524.9999999999999</v>
      </c>
      <c r="CE8" s="26">
        <v>612.7999999999995</v>
      </c>
      <c r="CF8" s="26">
        <v>627.2999999999998</v>
      </c>
      <c r="CG8" s="26">
        <v>638.2000000000003</v>
      </c>
      <c r="CH8" s="26">
        <v>565.8999999999992</v>
      </c>
      <c r="CI8" s="26">
        <v>556.0249500000007</v>
      </c>
      <c r="CJ8" s="26">
        <v>761.2750500000004</v>
      </c>
      <c r="CK8" s="27">
        <f aca="true" t="shared" si="2" ref="CK8:CV8">SUM(CK9:CK12)</f>
        <v>509.6</v>
      </c>
      <c r="CL8" s="28">
        <f t="shared" si="2"/>
        <v>408.09999999999997</v>
      </c>
      <c r="CM8" s="28">
        <f t="shared" si="2"/>
        <v>728.2000000000003</v>
      </c>
      <c r="CN8" s="28">
        <f t="shared" si="2"/>
        <v>494.09999999999957</v>
      </c>
      <c r="CO8" s="28">
        <f t="shared" si="2"/>
        <v>572.8000000000003</v>
      </c>
      <c r="CP8" s="28">
        <f t="shared" si="2"/>
        <v>457.69999999999993</v>
      </c>
      <c r="CQ8" s="28">
        <f t="shared" si="2"/>
        <v>633.9999999999999</v>
      </c>
      <c r="CR8" s="28">
        <f t="shared" si="2"/>
        <v>498.40000000000055</v>
      </c>
      <c r="CS8" s="28">
        <f t="shared" si="2"/>
        <v>612.9999999999993</v>
      </c>
      <c r="CT8" s="28">
        <f t="shared" si="2"/>
        <v>512.2</v>
      </c>
      <c r="CU8" s="28">
        <f t="shared" si="2"/>
        <v>523.7000000000012</v>
      </c>
      <c r="CV8" s="28">
        <f t="shared" si="2"/>
        <v>887.7</v>
      </c>
      <c r="CW8" s="29">
        <f aca="true" t="shared" si="3" ref="CW8:DG8">SUM(CW9:CW12)</f>
        <v>529.6</v>
      </c>
      <c r="CX8" s="29">
        <f t="shared" si="3"/>
        <v>458.80000000000007</v>
      </c>
      <c r="CY8" s="29">
        <f t="shared" si="3"/>
        <v>713.4999999999999</v>
      </c>
      <c r="CZ8" s="29">
        <f t="shared" si="3"/>
        <v>531.4999999999999</v>
      </c>
      <c r="DA8" s="29">
        <f t="shared" si="3"/>
        <v>623.0000000000002</v>
      </c>
      <c r="DB8" s="29">
        <f t="shared" si="3"/>
        <v>540.7</v>
      </c>
      <c r="DC8" s="29">
        <f t="shared" si="3"/>
        <v>673.6999999999996</v>
      </c>
      <c r="DD8" s="28">
        <f t="shared" si="3"/>
        <v>589.3000000000009</v>
      </c>
      <c r="DE8" s="28">
        <f t="shared" si="3"/>
        <v>702.4999999999995</v>
      </c>
      <c r="DF8" s="28">
        <f t="shared" si="3"/>
        <v>600.1000000000006</v>
      </c>
      <c r="DG8" s="28">
        <f t="shared" si="3"/>
        <v>582.0999999999985</v>
      </c>
      <c r="DH8" s="30"/>
      <c r="DI8" s="31"/>
    </row>
    <row r="9" spans="2:113" ht="12.75">
      <c r="B9" t="s">
        <v>32</v>
      </c>
      <c r="D9" s="30">
        <v>11</v>
      </c>
      <c r="E9" s="32">
        <v>106.3</v>
      </c>
      <c r="F9" s="32">
        <v>114</v>
      </c>
      <c r="G9" s="32">
        <v>193.6</v>
      </c>
      <c r="H9" s="32">
        <v>159.2</v>
      </c>
      <c r="I9" s="32">
        <v>202.6</v>
      </c>
      <c r="J9" s="32">
        <v>181.8</v>
      </c>
      <c r="K9" s="32">
        <v>196.4</v>
      </c>
      <c r="L9" s="32">
        <v>193.1</v>
      </c>
      <c r="M9" s="32">
        <v>210.4</v>
      </c>
      <c r="N9" s="32">
        <v>172.5</v>
      </c>
      <c r="O9" s="32">
        <v>171.1</v>
      </c>
      <c r="P9" s="32">
        <v>229.3</v>
      </c>
      <c r="Q9" s="32">
        <v>225.6</v>
      </c>
      <c r="R9" s="32">
        <v>173.8</v>
      </c>
      <c r="S9" s="32">
        <v>266.7</v>
      </c>
      <c r="T9" s="32">
        <v>207.9</v>
      </c>
      <c r="U9" s="33">
        <v>269</v>
      </c>
      <c r="V9" s="32">
        <v>233.6</v>
      </c>
      <c r="W9" s="32">
        <v>305.3</v>
      </c>
      <c r="X9" s="32">
        <v>239.4</v>
      </c>
      <c r="Y9" s="34">
        <v>280.6</v>
      </c>
      <c r="Z9" s="34">
        <v>238.29999999999882</v>
      </c>
      <c r="AA9" s="34">
        <v>235.60000000000082</v>
      </c>
      <c r="AB9" s="35">
        <v>334.7</v>
      </c>
      <c r="AC9" s="36">
        <f>'[1]StatementII'!$D$10</f>
        <v>294.1000000000001</v>
      </c>
      <c r="AD9" s="34">
        <v>311</v>
      </c>
      <c r="AE9" s="32">
        <v>478.4</v>
      </c>
      <c r="AF9" s="32">
        <v>392.9</v>
      </c>
      <c r="AG9" s="37">
        <v>429.5</v>
      </c>
      <c r="AH9" s="37">
        <v>371.1</v>
      </c>
      <c r="AI9" s="38">
        <v>438.2</v>
      </c>
      <c r="AJ9" s="39">
        <v>303.7000000000007</v>
      </c>
      <c r="AK9" s="37">
        <v>394.9</v>
      </c>
      <c r="AL9" s="37">
        <v>354</v>
      </c>
      <c r="AM9" s="37">
        <v>342</v>
      </c>
      <c r="AN9" s="38">
        <v>431.7999999999993</v>
      </c>
      <c r="AO9" s="40">
        <f>'[2]StatementII'!$D$10</f>
        <v>266.5</v>
      </c>
      <c r="AP9" s="35">
        <v>265.9</v>
      </c>
      <c r="AQ9" s="35">
        <v>567.2</v>
      </c>
      <c r="AR9" s="41">
        <v>314.6</v>
      </c>
      <c r="AS9" s="35">
        <v>316.8</v>
      </c>
      <c r="AT9" s="38">
        <v>293</v>
      </c>
      <c r="AU9" s="38">
        <v>352.1</v>
      </c>
      <c r="AV9" s="41">
        <v>320.40000000000055</v>
      </c>
      <c r="AW9" s="37">
        <v>372.6999999999989</v>
      </c>
      <c r="AX9" s="41">
        <v>338.2000000000007</v>
      </c>
      <c r="AY9" s="41">
        <v>335</v>
      </c>
      <c r="AZ9" s="41">
        <v>419.3</v>
      </c>
      <c r="BA9" s="42">
        <v>280.6</v>
      </c>
      <c r="BB9" s="43">
        <v>290.80000000000007</v>
      </c>
      <c r="BC9" s="44">
        <v>505</v>
      </c>
      <c r="BD9" s="45">
        <v>348.6999999999998</v>
      </c>
      <c r="BE9" s="44">
        <v>391.7000000000003</v>
      </c>
      <c r="BF9" s="44">
        <v>385.99999999999955</v>
      </c>
      <c r="BG9" s="45">
        <v>399.0999999999999</v>
      </c>
      <c r="BH9" s="43">
        <v>362.5000000000009</v>
      </c>
      <c r="BI9" s="43">
        <v>412.7999999999993</v>
      </c>
      <c r="BJ9" s="43">
        <v>346.4000000000001</v>
      </c>
      <c r="BK9" s="44">
        <v>392.69999999999936</v>
      </c>
      <c r="BL9" s="37">
        <v>476.10000000000036</v>
      </c>
      <c r="BM9" s="46">
        <v>387.1</v>
      </c>
      <c r="BN9" s="47">
        <v>357.79999999999995</v>
      </c>
      <c r="BO9" s="47">
        <v>768.3000000000001</v>
      </c>
      <c r="BP9" s="47">
        <v>417.5999999999997</v>
      </c>
      <c r="BQ9" s="47">
        <v>465.4000000000001</v>
      </c>
      <c r="BR9" s="47">
        <v>412</v>
      </c>
      <c r="BS9" s="47">
        <v>444.90000000000055</v>
      </c>
      <c r="BT9" s="47">
        <v>438.39999999999964</v>
      </c>
      <c r="BU9" s="47">
        <v>537.0999999999995</v>
      </c>
      <c r="BV9" s="47">
        <v>465.7000000000007</v>
      </c>
      <c r="BW9" s="47">
        <v>460.60000000000036</v>
      </c>
      <c r="BX9" s="48">
        <v>647.0999999999995</v>
      </c>
      <c r="BY9" s="49">
        <v>440.6</v>
      </c>
      <c r="BZ9" s="50">
        <v>384.0999999999999</v>
      </c>
      <c r="CA9" s="50">
        <v>673.5000000000001</v>
      </c>
      <c r="CB9" s="50">
        <v>481.79999999999995</v>
      </c>
      <c r="CC9" s="50">
        <v>496.90000000000055</v>
      </c>
      <c r="CD9" s="50">
        <v>486.0999999999999</v>
      </c>
      <c r="CE9" s="50">
        <v>567.0999999999995</v>
      </c>
      <c r="CF9" s="50">
        <v>482.6999999999998</v>
      </c>
      <c r="CG9" s="50">
        <v>606.7000000000003</v>
      </c>
      <c r="CH9" s="50">
        <v>537.2999999999993</v>
      </c>
      <c r="CI9" s="50">
        <v>489.2249500000007</v>
      </c>
      <c r="CJ9" s="50">
        <v>665.0750500000004</v>
      </c>
      <c r="CK9" s="51">
        <v>449</v>
      </c>
      <c r="CL9" s="52">
        <v>395</v>
      </c>
      <c r="CM9" s="43">
        <v>709.5000000000002</v>
      </c>
      <c r="CN9" s="52">
        <v>472.6999999999996</v>
      </c>
      <c r="CO9" s="44">
        <v>526.2000000000003</v>
      </c>
      <c r="CP9" s="53">
        <v>429.0999999999999</v>
      </c>
      <c r="CQ9" s="54">
        <v>576.1999999999998</v>
      </c>
      <c r="CR9" s="52">
        <v>454.40000000000055</v>
      </c>
      <c r="CS9" s="55">
        <v>569.2999999999993</v>
      </c>
      <c r="CT9" s="56">
        <v>479.5</v>
      </c>
      <c r="CU9" s="44">
        <v>502.3000000000011</v>
      </c>
      <c r="CV9" s="44">
        <v>724.5</v>
      </c>
      <c r="CW9" s="57">
        <f>'[3]StatementII'!$D$10</f>
        <v>512.9</v>
      </c>
      <c r="CX9" s="58">
        <v>440.80000000000007</v>
      </c>
      <c r="CY9" s="30">
        <v>685.5999999999999</v>
      </c>
      <c r="CZ9" s="58">
        <v>481.39999999999986</v>
      </c>
      <c r="DA9" s="58">
        <v>562.8000000000002</v>
      </c>
      <c r="DB9" s="59">
        <v>519.4000000000001</v>
      </c>
      <c r="DC9" s="58">
        <v>647.3999999999996</v>
      </c>
      <c r="DD9" s="60">
        <v>523.1000000000008</v>
      </c>
      <c r="DE9" s="61">
        <v>665.8999999999996</v>
      </c>
      <c r="DF9" s="61">
        <v>548.9000000000005</v>
      </c>
      <c r="DG9" s="30">
        <v>522.0999999999985</v>
      </c>
      <c r="DH9" s="30"/>
      <c r="DI9" s="31"/>
    </row>
    <row r="10" spans="2:113" ht="12.75">
      <c r="B10" t="s">
        <v>33</v>
      </c>
      <c r="D10" s="30">
        <v>12</v>
      </c>
      <c r="E10" s="32">
        <v>26.2</v>
      </c>
      <c r="F10" s="32">
        <v>32</v>
      </c>
      <c r="G10" s="32">
        <v>38.4</v>
      </c>
      <c r="H10" s="32">
        <v>34.9</v>
      </c>
      <c r="I10" s="32">
        <v>38.4</v>
      </c>
      <c r="J10" s="32">
        <v>41.39999999999995</v>
      </c>
      <c r="K10" s="32">
        <v>45.1</v>
      </c>
      <c r="L10" s="32">
        <v>41.2</v>
      </c>
      <c r="M10" s="32">
        <v>43.2</v>
      </c>
      <c r="N10" s="32">
        <v>48.4</v>
      </c>
      <c r="O10" s="32">
        <v>47.3</v>
      </c>
      <c r="P10" s="32">
        <v>66.3</v>
      </c>
      <c r="Q10" s="32">
        <v>41.6</v>
      </c>
      <c r="R10" s="32">
        <v>46</v>
      </c>
      <c r="S10" s="32">
        <v>52.7</v>
      </c>
      <c r="T10" s="32">
        <v>50.7</v>
      </c>
      <c r="U10" s="33">
        <v>57.8</v>
      </c>
      <c r="V10" s="32">
        <v>54.3</v>
      </c>
      <c r="W10" s="32">
        <v>80.7</v>
      </c>
      <c r="X10" s="32">
        <v>63.3</v>
      </c>
      <c r="Y10" s="34">
        <v>58.1</v>
      </c>
      <c r="Z10" s="34">
        <v>57.99999999999994</v>
      </c>
      <c r="AA10" s="34">
        <v>64.40000000000009</v>
      </c>
      <c r="AB10" s="35">
        <v>94.49999999999989</v>
      </c>
      <c r="AC10" s="36">
        <f>'[1]StatementII'!$D$11</f>
        <v>0</v>
      </c>
      <c r="AD10" s="34">
        <v>0</v>
      </c>
      <c r="AE10" s="32">
        <v>0</v>
      </c>
      <c r="AF10" s="32">
        <v>0</v>
      </c>
      <c r="AG10" s="37">
        <v>0</v>
      </c>
      <c r="AH10" s="37">
        <v>0</v>
      </c>
      <c r="AI10" s="38">
        <v>0</v>
      </c>
      <c r="AJ10" s="39">
        <v>0</v>
      </c>
      <c r="AK10" s="37">
        <v>0</v>
      </c>
      <c r="AL10" s="37">
        <v>0</v>
      </c>
      <c r="AM10" s="37">
        <v>0</v>
      </c>
      <c r="AN10" s="38">
        <v>0</v>
      </c>
      <c r="AO10" s="40">
        <f>'[2]StatementII'!$D$11</f>
        <v>0</v>
      </c>
      <c r="AP10" s="35">
        <v>0</v>
      </c>
      <c r="AQ10" s="35">
        <v>0</v>
      </c>
      <c r="AR10" s="41">
        <v>0</v>
      </c>
      <c r="AS10" s="35">
        <v>0</v>
      </c>
      <c r="AT10" s="38">
        <v>0</v>
      </c>
      <c r="AU10" s="38">
        <v>0</v>
      </c>
      <c r="AV10" s="41">
        <v>0</v>
      </c>
      <c r="AW10" s="37">
        <v>0</v>
      </c>
      <c r="AX10" s="41">
        <v>0</v>
      </c>
      <c r="AY10" s="41">
        <v>0</v>
      </c>
      <c r="AZ10" s="41">
        <v>0</v>
      </c>
      <c r="BA10" s="42">
        <v>0</v>
      </c>
      <c r="BB10" s="43">
        <v>0</v>
      </c>
      <c r="BC10" s="44">
        <v>0</v>
      </c>
      <c r="BD10" s="45">
        <v>0</v>
      </c>
      <c r="BE10" s="43">
        <v>0</v>
      </c>
      <c r="BF10" s="43">
        <v>0</v>
      </c>
      <c r="BG10" s="45">
        <v>0</v>
      </c>
      <c r="BH10" s="43">
        <v>0</v>
      </c>
      <c r="BI10" s="43">
        <v>0</v>
      </c>
      <c r="BJ10" s="43">
        <v>0</v>
      </c>
      <c r="BK10" s="43">
        <v>0</v>
      </c>
      <c r="BL10" s="39">
        <v>0</v>
      </c>
      <c r="BM10" s="46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8">
        <v>0</v>
      </c>
      <c r="BY10" s="49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1">
        <v>0</v>
      </c>
      <c r="CL10" s="52">
        <v>0</v>
      </c>
      <c r="CM10" s="43">
        <v>0</v>
      </c>
      <c r="CN10" s="52">
        <v>0</v>
      </c>
      <c r="CO10" s="44">
        <v>0</v>
      </c>
      <c r="CP10" s="60">
        <v>0</v>
      </c>
      <c r="CQ10" s="54">
        <v>0</v>
      </c>
      <c r="CR10" s="52">
        <v>0</v>
      </c>
      <c r="CS10" s="52">
        <v>0</v>
      </c>
      <c r="CT10" s="56">
        <v>0</v>
      </c>
      <c r="CU10" s="44">
        <v>0</v>
      </c>
      <c r="CV10" s="44">
        <v>0</v>
      </c>
      <c r="CW10" s="57">
        <f>'[3]StatementII'!$D$11</f>
        <v>0</v>
      </c>
      <c r="CX10" s="58">
        <v>0</v>
      </c>
      <c r="CY10" s="30">
        <v>0</v>
      </c>
      <c r="CZ10" s="58">
        <v>0</v>
      </c>
      <c r="DA10" s="58">
        <v>0</v>
      </c>
      <c r="DB10" s="57">
        <v>0</v>
      </c>
      <c r="DC10" s="58">
        <v>0</v>
      </c>
      <c r="DD10" s="60">
        <v>0</v>
      </c>
      <c r="DE10" s="61">
        <v>0</v>
      </c>
      <c r="DF10" s="61">
        <v>0</v>
      </c>
      <c r="DG10" s="30">
        <v>0</v>
      </c>
      <c r="DH10" s="30"/>
      <c r="DI10" s="31"/>
    </row>
    <row r="11" spans="2:113" ht="12.75">
      <c r="B11" t="s">
        <v>34</v>
      </c>
      <c r="D11" s="30">
        <v>13</v>
      </c>
      <c r="E11" s="32">
        <v>0</v>
      </c>
      <c r="F11" s="32">
        <v>6.6</v>
      </c>
      <c r="G11" s="32">
        <v>3.2</v>
      </c>
      <c r="H11" s="32">
        <v>1.5</v>
      </c>
      <c r="I11" s="32">
        <v>8.5</v>
      </c>
      <c r="J11" s="32">
        <v>2.9</v>
      </c>
      <c r="K11" s="32">
        <v>9.5</v>
      </c>
      <c r="L11" s="32">
        <v>44.7</v>
      </c>
      <c r="M11" s="32">
        <v>15</v>
      </c>
      <c r="N11" s="32">
        <v>9.499999999999986</v>
      </c>
      <c r="O11" s="32">
        <v>2.500000000000014</v>
      </c>
      <c r="P11" s="32">
        <v>90.1</v>
      </c>
      <c r="Q11" s="32">
        <v>12.2</v>
      </c>
      <c r="R11" s="32">
        <v>2.2</v>
      </c>
      <c r="S11" s="32">
        <v>14.7</v>
      </c>
      <c r="T11" s="32">
        <v>1.4</v>
      </c>
      <c r="U11" s="33">
        <v>4.2</v>
      </c>
      <c r="V11" s="32">
        <v>8.4</v>
      </c>
      <c r="W11" s="32">
        <v>6.7</v>
      </c>
      <c r="X11" s="32">
        <v>11.7</v>
      </c>
      <c r="Y11" s="34">
        <v>4.2</v>
      </c>
      <c r="Z11" s="34">
        <v>38.2</v>
      </c>
      <c r="AA11" s="34">
        <v>1.8999999999999915</v>
      </c>
      <c r="AB11" s="35">
        <v>102.8</v>
      </c>
      <c r="AC11" s="36">
        <f>'[1]StatementII'!$D$12</f>
        <v>2.3</v>
      </c>
      <c r="AD11" s="34">
        <v>21.6</v>
      </c>
      <c r="AE11" s="32">
        <v>5.3</v>
      </c>
      <c r="AF11" s="32">
        <v>5.7</v>
      </c>
      <c r="AG11" s="37">
        <v>6.2</v>
      </c>
      <c r="AH11" s="37">
        <v>5.6</v>
      </c>
      <c r="AI11" s="38">
        <v>1.999999999999993</v>
      </c>
      <c r="AJ11" s="39">
        <v>5.70000000000001</v>
      </c>
      <c r="AK11" s="37">
        <v>36.9</v>
      </c>
      <c r="AL11" s="37">
        <v>17.3</v>
      </c>
      <c r="AM11" s="37">
        <v>422.6</v>
      </c>
      <c r="AN11" s="38">
        <v>85.9</v>
      </c>
      <c r="AO11" s="40">
        <f>'[2]StatementII'!$D$12</f>
        <v>0</v>
      </c>
      <c r="AP11" s="35">
        <v>6.9</v>
      </c>
      <c r="AQ11" s="35">
        <v>30.6</v>
      </c>
      <c r="AR11" s="41">
        <v>6.1</v>
      </c>
      <c r="AS11" s="35">
        <v>16.5</v>
      </c>
      <c r="AT11" s="38">
        <v>24.9</v>
      </c>
      <c r="AU11" s="38">
        <v>48.8</v>
      </c>
      <c r="AV11" s="41">
        <v>21.1</v>
      </c>
      <c r="AW11" s="37">
        <v>21.6</v>
      </c>
      <c r="AX11" s="41">
        <v>41.3</v>
      </c>
      <c r="AY11" s="41">
        <v>19.1</v>
      </c>
      <c r="AZ11" s="41">
        <v>150.8</v>
      </c>
      <c r="BA11" s="42">
        <v>57.5</v>
      </c>
      <c r="BB11" s="43">
        <v>11.599999999999994</v>
      </c>
      <c r="BC11" s="44">
        <v>22.30000000000001</v>
      </c>
      <c r="BD11" s="45">
        <v>15</v>
      </c>
      <c r="BE11" s="44">
        <v>17.599999999999994</v>
      </c>
      <c r="BF11" s="44">
        <v>27.5</v>
      </c>
      <c r="BG11" s="45">
        <v>2.900000000000034</v>
      </c>
      <c r="BH11" s="43">
        <v>96.39999999999998</v>
      </c>
      <c r="BI11" s="43">
        <v>33.39999999999998</v>
      </c>
      <c r="BJ11" s="43">
        <v>46.30000000000001</v>
      </c>
      <c r="BK11" s="44">
        <v>77.70000000000005</v>
      </c>
      <c r="BL11" s="37">
        <v>63.19999999999999</v>
      </c>
      <c r="BM11" s="46">
        <v>26.7</v>
      </c>
      <c r="BN11" s="47">
        <v>27.3</v>
      </c>
      <c r="BO11" s="47">
        <v>24</v>
      </c>
      <c r="BP11" s="47">
        <v>39.30000000000001</v>
      </c>
      <c r="BQ11" s="47">
        <v>27.30000000000001</v>
      </c>
      <c r="BR11" s="47">
        <v>27.19999999999996</v>
      </c>
      <c r="BS11" s="47">
        <v>18.5</v>
      </c>
      <c r="BT11" s="47">
        <v>21.00000000000003</v>
      </c>
      <c r="BU11" s="47">
        <v>12.599999999999994</v>
      </c>
      <c r="BV11" s="47">
        <v>0.799999999999983</v>
      </c>
      <c r="BW11" s="47">
        <v>17.900000000000034</v>
      </c>
      <c r="BX11" s="48">
        <v>20.499999999999943</v>
      </c>
      <c r="BY11" s="49">
        <v>81.72</v>
      </c>
      <c r="BZ11" s="50">
        <v>2.3799999999999955</v>
      </c>
      <c r="CA11" s="50">
        <v>15.200000000000017</v>
      </c>
      <c r="CB11" s="50">
        <v>3.4000000000000057</v>
      </c>
      <c r="CC11" s="50">
        <v>47.19999999999999</v>
      </c>
      <c r="CD11" s="50">
        <v>17.399999999999977</v>
      </c>
      <c r="CE11" s="50">
        <v>15.200000000000017</v>
      </c>
      <c r="CF11" s="50">
        <v>21.099999999999994</v>
      </c>
      <c r="CG11" s="50">
        <v>14.800000000000011</v>
      </c>
      <c r="CH11" s="50">
        <v>2.3000000000000114</v>
      </c>
      <c r="CI11" s="50">
        <v>37.29999999999998</v>
      </c>
      <c r="CJ11" s="50">
        <v>65</v>
      </c>
      <c r="CK11" s="51">
        <v>31.000000000000004</v>
      </c>
      <c r="CL11" s="52">
        <v>2.199999999999992</v>
      </c>
      <c r="CM11" s="43">
        <v>2.6000000000000085</v>
      </c>
      <c r="CN11" s="52">
        <v>3.1999999999999957</v>
      </c>
      <c r="CO11" s="44">
        <v>27.099999999999994</v>
      </c>
      <c r="CP11" s="60">
        <v>6.000000000000014</v>
      </c>
      <c r="CQ11" s="54">
        <v>23.09999999999998</v>
      </c>
      <c r="CR11" s="52">
        <v>1.8000000000000114</v>
      </c>
      <c r="CS11" s="52">
        <v>23.200000000000003</v>
      </c>
      <c r="CT11" s="56">
        <v>14.799999999999997</v>
      </c>
      <c r="CU11" s="44">
        <v>3.5999999999999943</v>
      </c>
      <c r="CV11" s="44">
        <v>100.30000000000001</v>
      </c>
      <c r="CW11" s="57">
        <f>'[3]StatementII'!$D$12</f>
        <v>1</v>
      </c>
      <c r="CX11" s="58">
        <v>2.1000000000000005</v>
      </c>
      <c r="CY11" s="30">
        <v>6.3999999999999995</v>
      </c>
      <c r="CZ11" s="58">
        <v>6.800000000000001</v>
      </c>
      <c r="DA11" s="58">
        <v>46.2</v>
      </c>
      <c r="DB11" s="57">
        <v>5.299999999999997</v>
      </c>
      <c r="DC11" s="58">
        <v>8.799999999999997</v>
      </c>
      <c r="DD11" s="60">
        <v>50.599999999999994</v>
      </c>
      <c r="DE11" s="61">
        <v>-1.09999999999998</v>
      </c>
      <c r="DF11" s="61">
        <v>31.700000000000003</v>
      </c>
      <c r="DG11" s="30">
        <v>43.19999999999999</v>
      </c>
      <c r="DH11" s="30"/>
      <c r="DI11" s="31"/>
    </row>
    <row r="12" spans="2:113" ht="12.75">
      <c r="B12" t="s">
        <v>35</v>
      </c>
      <c r="D12" s="30">
        <v>14</v>
      </c>
      <c r="E12" s="32">
        <v>16</v>
      </c>
      <c r="F12" s="32">
        <v>17</v>
      </c>
      <c r="G12" s="32">
        <v>140.1</v>
      </c>
      <c r="H12" s="32">
        <v>18.7</v>
      </c>
      <c r="I12" s="32">
        <v>36</v>
      </c>
      <c r="J12" s="32">
        <v>27.7</v>
      </c>
      <c r="K12" s="32">
        <v>20.6</v>
      </c>
      <c r="L12" s="32">
        <v>47.7</v>
      </c>
      <c r="M12" s="32">
        <v>28.1</v>
      </c>
      <c r="N12" s="32">
        <v>21.4</v>
      </c>
      <c r="O12" s="32">
        <v>35.50000000000006</v>
      </c>
      <c r="P12" s="32">
        <v>57.4</v>
      </c>
      <c r="Q12" s="32">
        <v>69.8</v>
      </c>
      <c r="R12" s="32">
        <v>29.1</v>
      </c>
      <c r="S12" s="32">
        <v>60.1</v>
      </c>
      <c r="T12" s="32">
        <v>15.1</v>
      </c>
      <c r="U12" s="33">
        <v>25.1</v>
      </c>
      <c r="V12" s="32">
        <v>17</v>
      </c>
      <c r="W12" s="32">
        <v>18.7</v>
      </c>
      <c r="X12" s="32">
        <v>25.1</v>
      </c>
      <c r="Y12" s="34">
        <v>20.3</v>
      </c>
      <c r="Z12" s="34">
        <v>41.2000000000001</v>
      </c>
      <c r="AA12" s="34">
        <v>10.499999999999943</v>
      </c>
      <c r="AB12" s="35">
        <v>20.4</v>
      </c>
      <c r="AC12" s="36">
        <f>'[1]StatementII'!$D$13</f>
        <v>21.200000000000003</v>
      </c>
      <c r="AD12" s="34">
        <v>53.7</v>
      </c>
      <c r="AE12" s="32">
        <v>52</v>
      </c>
      <c r="AF12" s="32">
        <v>29.4</v>
      </c>
      <c r="AG12" s="37">
        <v>28.2</v>
      </c>
      <c r="AH12" s="37">
        <v>31.1</v>
      </c>
      <c r="AI12" s="38">
        <v>27.7</v>
      </c>
      <c r="AJ12" s="39">
        <v>13.5</v>
      </c>
      <c r="AK12" s="37">
        <v>15.9</v>
      </c>
      <c r="AL12" s="37">
        <v>32.1</v>
      </c>
      <c r="AM12" s="37">
        <v>27.6</v>
      </c>
      <c r="AN12" s="38">
        <v>26.6</v>
      </c>
      <c r="AO12" s="40">
        <f>'[2]StatementII'!$D$13</f>
        <v>13.4</v>
      </c>
      <c r="AP12" s="35">
        <v>16.7</v>
      </c>
      <c r="AQ12" s="35">
        <v>24.7</v>
      </c>
      <c r="AR12" s="41">
        <v>18.2</v>
      </c>
      <c r="AS12" s="35">
        <v>17.5</v>
      </c>
      <c r="AT12" s="38">
        <v>20.1</v>
      </c>
      <c r="AU12" s="38">
        <v>29</v>
      </c>
      <c r="AV12" s="41">
        <v>19</v>
      </c>
      <c r="AW12" s="37">
        <v>28.3</v>
      </c>
      <c r="AX12" s="41">
        <v>16.7</v>
      </c>
      <c r="AY12" s="41">
        <v>35.60000000000005</v>
      </c>
      <c r="AZ12" s="41">
        <v>128.4</v>
      </c>
      <c r="BA12" s="42">
        <v>11.700000000000001</v>
      </c>
      <c r="BB12" s="43">
        <v>16.299999999999997</v>
      </c>
      <c r="BC12" s="44">
        <v>20.4</v>
      </c>
      <c r="BD12" s="45">
        <v>83.70000000000002</v>
      </c>
      <c r="BE12" s="43">
        <v>12.999999999999972</v>
      </c>
      <c r="BF12" s="44">
        <v>17.900000000000006</v>
      </c>
      <c r="BG12" s="45">
        <v>20.19999999999999</v>
      </c>
      <c r="BH12" s="43">
        <v>32.2</v>
      </c>
      <c r="BI12" s="43">
        <v>29.700000000000017</v>
      </c>
      <c r="BJ12" s="43">
        <v>32.599999999999966</v>
      </c>
      <c r="BK12" s="44">
        <v>29.299999999999955</v>
      </c>
      <c r="BL12" s="37">
        <v>50.7000000000001</v>
      </c>
      <c r="BM12" s="46">
        <v>29.7</v>
      </c>
      <c r="BN12" s="47">
        <v>26.3</v>
      </c>
      <c r="BO12" s="47">
        <v>24.500000000000014</v>
      </c>
      <c r="BP12" s="47">
        <v>15.599999999999994</v>
      </c>
      <c r="BQ12" s="47">
        <v>20.799999999999997</v>
      </c>
      <c r="BR12" s="47">
        <v>48.69999999999999</v>
      </c>
      <c r="BS12" s="47">
        <v>22</v>
      </c>
      <c r="BT12" s="47">
        <v>21.80000000000001</v>
      </c>
      <c r="BU12" s="47">
        <v>24</v>
      </c>
      <c r="BV12" s="47">
        <v>28.200000000000017</v>
      </c>
      <c r="BW12" s="47">
        <v>22.099999999999966</v>
      </c>
      <c r="BX12" s="48">
        <v>40.00000000000006</v>
      </c>
      <c r="BY12" s="49">
        <v>37.50000000000001</v>
      </c>
      <c r="BZ12" s="50">
        <v>19.29999999999999</v>
      </c>
      <c r="CA12" s="50">
        <v>18.099999999999994</v>
      </c>
      <c r="CB12" s="50">
        <v>15.40000000000002</v>
      </c>
      <c r="CC12" s="50">
        <v>54.599999999999994</v>
      </c>
      <c r="CD12" s="50">
        <v>21.5</v>
      </c>
      <c r="CE12" s="50">
        <v>30.5</v>
      </c>
      <c r="CF12" s="50">
        <v>123.49999999999997</v>
      </c>
      <c r="CG12" s="50">
        <v>16.700000000000045</v>
      </c>
      <c r="CH12" s="50">
        <v>26.30000000000001</v>
      </c>
      <c r="CI12" s="50">
        <v>29.499999999999943</v>
      </c>
      <c r="CJ12" s="50">
        <v>31.19999999999999</v>
      </c>
      <c r="CK12" s="51">
        <v>29.6</v>
      </c>
      <c r="CL12" s="52">
        <v>10.899999999999999</v>
      </c>
      <c r="CM12" s="43">
        <v>16.1</v>
      </c>
      <c r="CN12" s="52">
        <v>18.20000000000001</v>
      </c>
      <c r="CO12" s="44">
        <v>19.49999999999997</v>
      </c>
      <c r="CP12" s="60">
        <v>22.60000000000001</v>
      </c>
      <c r="CQ12" s="54">
        <v>34.7</v>
      </c>
      <c r="CR12" s="52">
        <v>42.19999999999999</v>
      </c>
      <c r="CS12" s="52">
        <v>20.5</v>
      </c>
      <c r="CT12" s="56">
        <v>17.900000000000006</v>
      </c>
      <c r="CU12" s="44">
        <v>17.80000000000001</v>
      </c>
      <c r="CV12" s="44">
        <v>62.900000000000034</v>
      </c>
      <c r="CW12" s="57">
        <f>'[3]StatementII'!$D$13</f>
        <v>15.7</v>
      </c>
      <c r="CX12" s="58">
        <v>15.900000000000002</v>
      </c>
      <c r="CY12" s="30">
        <v>21.499999999999993</v>
      </c>
      <c r="CZ12" s="58">
        <v>43.30000000000001</v>
      </c>
      <c r="DA12" s="58">
        <v>14</v>
      </c>
      <c r="DB12" s="57">
        <v>16</v>
      </c>
      <c r="DC12" s="58">
        <v>17.5</v>
      </c>
      <c r="DD12" s="60">
        <v>15.599999999999994</v>
      </c>
      <c r="DE12" s="61">
        <v>37.69999999999999</v>
      </c>
      <c r="DF12" s="61">
        <v>19.500000000000057</v>
      </c>
      <c r="DG12" s="30">
        <v>16.799999999999955</v>
      </c>
      <c r="DH12" s="30"/>
      <c r="DI12" s="31"/>
    </row>
    <row r="13" spans="1:113" ht="12.75">
      <c r="A13" s="5" t="s">
        <v>36</v>
      </c>
      <c r="B13" s="5"/>
      <c r="C13" s="5"/>
      <c r="D13" s="18">
        <v>2</v>
      </c>
      <c r="E13" s="19">
        <v>132</v>
      </c>
      <c r="F13" s="19">
        <v>137</v>
      </c>
      <c r="G13" s="19">
        <v>209.4</v>
      </c>
      <c r="H13" s="19">
        <v>221.4</v>
      </c>
      <c r="I13" s="19">
        <v>186.5</v>
      </c>
      <c r="J13" s="19">
        <v>255.9</v>
      </c>
      <c r="K13" s="19">
        <v>240.8</v>
      </c>
      <c r="L13" s="19">
        <v>212.4</v>
      </c>
      <c r="M13" s="19">
        <v>267.8</v>
      </c>
      <c r="N13" s="19">
        <v>244.3</v>
      </c>
      <c r="O13" s="19">
        <v>222</v>
      </c>
      <c r="P13" s="19">
        <v>339.9</v>
      </c>
      <c r="Q13" s="19">
        <v>174.4</v>
      </c>
      <c r="R13" s="19">
        <v>198.4</v>
      </c>
      <c r="S13" s="19">
        <v>328</v>
      </c>
      <c r="T13" s="19">
        <v>255.9</v>
      </c>
      <c r="U13" s="19">
        <v>293.6</v>
      </c>
      <c r="V13" s="19">
        <v>328.3</v>
      </c>
      <c r="W13" s="19">
        <v>296.2</v>
      </c>
      <c r="X13" s="19">
        <v>394.3</v>
      </c>
      <c r="Y13" s="20">
        <v>290.3</v>
      </c>
      <c r="Z13" s="20">
        <v>345.2</v>
      </c>
      <c r="AA13" s="20">
        <v>422.7</v>
      </c>
      <c r="AB13" s="62">
        <v>562.7</v>
      </c>
      <c r="AC13" s="22">
        <f aca="true" t="shared" si="4" ref="AC13:BK13">SUM(AC14:AC20)</f>
        <v>376.8</v>
      </c>
      <c r="AD13" s="20">
        <f t="shared" si="4"/>
        <v>476.20000000000005</v>
      </c>
      <c r="AE13" s="20">
        <f t="shared" si="4"/>
        <v>407.3</v>
      </c>
      <c r="AF13" s="20">
        <f t="shared" si="4"/>
        <v>547.9</v>
      </c>
      <c r="AG13" s="62">
        <f t="shared" si="4"/>
        <v>517.6</v>
      </c>
      <c r="AH13" s="62">
        <f t="shared" si="4"/>
        <v>404.2</v>
      </c>
      <c r="AI13" s="62">
        <f t="shared" si="4"/>
        <v>490.4</v>
      </c>
      <c r="AJ13" s="62">
        <f t="shared" si="4"/>
        <v>361.1000000000001</v>
      </c>
      <c r="AK13" s="62">
        <f t="shared" si="4"/>
        <v>464.8999999999998</v>
      </c>
      <c r="AL13" s="21">
        <f t="shared" si="4"/>
        <v>488.70000000000016</v>
      </c>
      <c r="AM13" s="21">
        <f t="shared" si="4"/>
        <v>404.9999999999999</v>
      </c>
      <c r="AN13" s="21">
        <f t="shared" si="4"/>
        <v>614.6</v>
      </c>
      <c r="AO13" s="23">
        <f t="shared" si="4"/>
        <v>280.20000000000005</v>
      </c>
      <c r="AP13" s="24">
        <f t="shared" si="4"/>
        <v>391.5</v>
      </c>
      <c r="AQ13" s="24">
        <f t="shared" si="4"/>
        <v>447.29999999999995</v>
      </c>
      <c r="AR13" s="24">
        <f t="shared" si="4"/>
        <v>472.40000000000003</v>
      </c>
      <c r="AS13" s="24">
        <f t="shared" si="4"/>
        <v>417.1</v>
      </c>
      <c r="AT13" s="24">
        <f t="shared" si="4"/>
        <v>418.9</v>
      </c>
      <c r="AU13" s="24">
        <f t="shared" si="4"/>
        <v>499</v>
      </c>
      <c r="AV13" s="24">
        <f t="shared" si="4"/>
        <v>429.9</v>
      </c>
      <c r="AW13" s="24">
        <f t="shared" si="4"/>
        <v>418.20000000000016</v>
      </c>
      <c r="AX13" s="24">
        <f t="shared" si="4"/>
        <v>468.89999999999986</v>
      </c>
      <c r="AY13" s="24">
        <f t="shared" si="4"/>
        <v>434.79999999999995</v>
      </c>
      <c r="AZ13" s="24">
        <f t="shared" si="4"/>
        <v>689.0000000000001</v>
      </c>
      <c r="BA13" s="23">
        <f t="shared" si="4"/>
        <v>298.6</v>
      </c>
      <c r="BB13" s="24">
        <f t="shared" si="4"/>
        <v>411.4</v>
      </c>
      <c r="BC13" s="24">
        <f t="shared" si="4"/>
        <v>511.50000000000006</v>
      </c>
      <c r="BD13" s="24">
        <f t="shared" si="4"/>
        <v>509.9</v>
      </c>
      <c r="BE13" s="24">
        <f t="shared" si="4"/>
        <v>484.1</v>
      </c>
      <c r="BF13" s="24">
        <f t="shared" si="4"/>
        <v>450.5</v>
      </c>
      <c r="BG13" s="24">
        <f t="shared" si="4"/>
        <v>476.9999999999999</v>
      </c>
      <c r="BH13" s="24">
        <f t="shared" si="4"/>
        <v>398.40000000000003</v>
      </c>
      <c r="BI13" s="24">
        <f t="shared" si="4"/>
        <v>424.1000000000001</v>
      </c>
      <c r="BJ13" s="24">
        <f t="shared" si="4"/>
        <v>427.30000000000007</v>
      </c>
      <c r="BK13" s="24">
        <f t="shared" si="4"/>
        <v>489.5</v>
      </c>
      <c r="BL13" s="24">
        <f>SUM(BL14:BL20)</f>
        <v>584.1999999999996</v>
      </c>
      <c r="BM13" s="23">
        <f>SUM(BM14:BM20)</f>
        <v>382.9</v>
      </c>
      <c r="BN13" s="24">
        <f>SUM(BN14:BN20)</f>
        <v>428.8</v>
      </c>
      <c r="BO13" s="24">
        <f>SUM(BO14:BO20)</f>
        <v>449.4</v>
      </c>
      <c r="BP13" s="24">
        <f aca="true" t="shared" si="5" ref="BP13:BX13">SUM(BP14:BP20)</f>
        <v>592.2000000000002</v>
      </c>
      <c r="BQ13" s="24">
        <f t="shared" si="5"/>
        <v>422.69999999999993</v>
      </c>
      <c r="BR13" s="24">
        <f t="shared" si="5"/>
        <v>388.69999999999993</v>
      </c>
      <c r="BS13" s="24">
        <f t="shared" si="5"/>
        <v>467.90000000000015</v>
      </c>
      <c r="BT13" s="24">
        <f t="shared" si="5"/>
        <v>485.8999999999999</v>
      </c>
      <c r="BU13" s="24">
        <f t="shared" si="5"/>
        <v>426.1999999999999</v>
      </c>
      <c r="BV13" s="24">
        <f t="shared" si="5"/>
        <v>566.0000000000002</v>
      </c>
      <c r="BW13" s="24">
        <f t="shared" si="5"/>
        <v>434.9999999999999</v>
      </c>
      <c r="BX13" s="25">
        <f t="shared" si="5"/>
        <v>881.1999999999998</v>
      </c>
      <c r="BY13" s="63">
        <v>456.09999999999997</v>
      </c>
      <c r="BZ13" s="63">
        <v>481.09999999999997</v>
      </c>
      <c r="CA13" s="63">
        <v>505.1</v>
      </c>
      <c r="CB13" s="63">
        <v>536.1</v>
      </c>
      <c r="CC13" s="63">
        <v>522.3000000000001</v>
      </c>
      <c r="CD13" s="63">
        <v>471.59999999999997</v>
      </c>
      <c r="CE13" s="63">
        <v>661.3</v>
      </c>
      <c r="CF13" s="63">
        <v>623.6999999999998</v>
      </c>
      <c r="CG13" s="63">
        <v>606.0000000000003</v>
      </c>
      <c r="CH13" s="63">
        <v>596.6999999999997</v>
      </c>
      <c r="CI13" s="63">
        <v>434.4</v>
      </c>
      <c r="CJ13" s="63">
        <v>747.1</v>
      </c>
      <c r="CK13" s="64">
        <f aca="true" t="shared" si="6" ref="CK13:CP13">SUM(CK14:CK20)</f>
        <v>480.6</v>
      </c>
      <c r="CL13" s="65">
        <f t="shared" si="6"/>
        <v>439.7</v>
      </c>
      <c r="CM13" s="65">
        <f t="shared" si="6"/>
        <v>434.4</v>
      </c>
      <c r="CN13" s="65">
        <f t="shared" si="6"/>
        <v>532.9</v>
      </c>
      <c r="CO13" s="65">
        <f t="shared" si="6"/>
        <v>453.90000000000003</v>
      </c>
      <c r="CP13" s="65">
        <f t="shared" si="6"/>
        <v>477.6000000000001</v>
      </c>
      <c r="CQ13" s="65">
        <f aca="true" t="shared" si="7" ref="CQ13:DG13">SUM(CQ14:CQ20)</f>
        <v>540.1999999999998</v>
      </c>
      <c r="CR13" s="65">
        <f t="shared" si="7"/>
        <v>479.2000000000001</v>
      </c>
      <c r="CS13" s="65">
        <f t="shared" si="7"/>
        <v>561.6999999999999</v>
      </c>
      <c r="CT13" s="65">
        <f t="shared" si="7"/>
        <v>691.5999999999999</v>
      </c>
      <c r="CU13" s="65">
        <f t="shared" si="7"/>
        <v>568.1000000000001</v>
      </c>
      <c r="CV13" s="65">
        <f t="shared" si="7"/>
        <v>885.6999999999996</v>
      </c>
      <c r="CW13" s="66">
        <f t="shared" si="7"/>
        <v>454.2</v>
      </c>
      <c r="CX13" s="66">
        <f t="shared" si="7"/>
        <v>573.3</v>
      </c>
      <c r="CY13" s="66">
        <f t="shared" si="7"/>
        <v>594.9</v>
      </c>
      <c r="CZ13" s="66">
        <f t="shared" si="7"/>
        <v>579.8000000000002</v>
      </c>
      <c r="DA13" s="66">
        <f t="shared" si="7"/>
        <v>590.8999999999999</v>
      </c>
      <c r="DB13" s="66">
        <f t="shared" si="7"/>
        <v>599.3</v>
      </c>
      <c r="DC13" s="66">
        <f t="shared" si="7"/>
        <v>655</v>
      </c>
      <c r="DD13" s="65">
        <f t="shared" si="7"/>
        <v>556.2999999999998</v>
      </c>
      <c r="DE13" s="65">
        <f t="shared" si="7"/>
        <v>605.4000000000002</v>
      </c>
      <c r="DF13" s="65">
        <f t="shared" si="7"/>
        <v>680.1000000000001</v>
      </c>
      <c r="DG13" s="65">
        <f t="shared" si="7"/>
        <v>592.3</v>
      </c>
      <c r="DH13" s="30"/>
      <c r="DI13" s="31"/>
    </row>
    <row r="14" spans="2:113" ht="12.75">
      <c r="B14" t="s">
        <v>37</v>
      </c>
      <c r="D14" s="30">
        <v>21</v>
      </c>
      <c r="E14" s="32">
        <v>28.6</v>
      </c>
      <c r="F14" s="32">
        <v>32.4</v>
      </c>
      <c r="G14" s="32">
        <v>35.6</v>
      </c>
      <c r="H14" s="32">
        <v>34.6</v>
      </c>
      <c r="I14" s="32">
        <v>35.8</v>
      </c>
      <c r="J14" s="32">
        <v>39.8</v>
      </c>
      <c r="K14" s="32">
        <v>36.1</v>
      </c>
      <c r="L14" s="32">
        <v>37.7</v>
      </c>
      <c r="M14" s="32">
        <v>38.69999999999993</v>
      </c>
      <c r="N14" s="32">
        <v>40.6</v>
      </c>
      <c r="O14" s="32">
        <v>39.4</v>
      </c>
      <c r="P14" s="32">
        <v>52.2</v>
      </c>
      <c r="Q14" s="32">
        <v>36.8</v>
      </c>
      <c r="R14" s="32">
        <v>41.6</v>
      </c>
      <c r="S14" s="32">
        <v>43.1</v>
      </c>
      <c r="T14" s="32">
        <v>43</v>
      </c>
      <c r="U14" s="33">
        <v>43.6</v>
      </c>
      <c r="V14" s="32">
        <v>46.9</v>
      </c>
      <c r="W14" s="32">
        <v>45.5</v>
      </c>
      <c r="X14" s="32">
        <v>44.9</v>
      </c>
      <c r="Y14" s="34">
        <v>48.80000000000007</v>
      </c>
      <c r="Z14" s="34">
        <v>51.7</v>
      </c>
      <c r="AA14" s="34">
        <v>62.89999999999992</v>
      </c>
      <c r="AB14" s="35">
        <v>94.7</v>
      </c>
      <c r="AC14" s="36">
        <f>'[1]StatementII'!$D$15</f>
        <v>86.3</v>
      </c>
      <c r="AD14" s="34">
        <v>63.2</v>
      </c>
      <c r="AE14" s="32">
        <v>66.4</v>
      </c>
      <c r="AF14" s="32">
        <v>72.6</v>
      </c>
      <c r="AG14" s="37">
        <v>75.3</v>
      </c>
      <c r="AH14" s="37">
        <v>88.7</v>
      </c>
      <c r="AI14" s="38">
        <v>73.4</v>
      </c>
      <c r="AJ14" s="39">
        <v>77.5</v>
      </c>
      <c r="AK14" s="37">
        <v>72.6</v>
      </c>
      <c r="AL14" s="37">
        <v>70.7</v>
      </c>
      <c r="AM14" s="37">
        <v>73.69999999999993</v>
      </c>
      <c r="AN14" s="38">
        <v>92.7</v>
      </c>
      <c r="AO14" s="40">
        <f>'[2]StatementII'!$D$15</f>
        <v>77.4</v>
      </c>
      <c r="AP14" s="35">
        <v>71.9</v>
      </c>
      <c r="AQ14" s="35">
        <v>74.8</v>
      </c>
      <c r="AR14" s="41">
        <v>80.3</v>
      </c>
      <c r="AS14" s="35">
        <v>77.2</v>
      </c>
      <c r="AT14" s="38">
        <v>76.8</v>
      </c>
      <c r="AU14" s="38">
        <v>77</v>
      </c>
      <c r="AV14" s="41">
        <v>74.9</v>
      </c>
      <c r="AW14" s="37">
        <v>74.90000000000009</v>
      </c>
      <c r="AX14" s="41">
        <v>73.9</v>
      </c>
      <c r="AY14" s="41">
        <v>79.5</v>
      </c>
      <c r="AZ14" s="41">
        <v>103</v>
      </c>
      <c r="BA14" s="42">
        <v>74.8</v>
      </c>
      <c r="BB14" s="43">
        <v>75.89999999999999</v>
      </c>
      <c r="BC14" s="44">
        <v>82.30000000000001</v>
      </c>
      <c r="BD14" s="45">
        <v>82.10000000000002</v>
      </c>
      <c r="BE14" s="44">
        <v>79.39999999999998</v>
      </c>
      <c r="BF14" s="44">
        <v>96.5</v>
      </c>
      <c r="BG14" s="45">
        <v>80.79999999999995</v>
      </c>
      <c r="BH14" s="43">
        <v>77.60000000000002</v>
      </c>
      <c r="BI14" s="43">
        <v>79.20000000000005</v>
      </c>
      <c r="BJ14" s="43">
        <v>77.39999999999998</v>
      </c>
      <c r="BK14" s="44">
        <v>84.60000000000002</v>
      </c>
      <c r="BL14" s="37">
        <v>102.89999999999998</v>
      </c>
      <c r="BM14" s="46">
        <v>76.5</v>
      </c>
      <c r="BN14" s="47">
        <v>80</v>
      </c>
      <c r="BO14" s="47">
        <v>81.9</v>
      </c>
      <c r="BP14" s="47">
        <v>85.4</v>
      </c>
      <c r="BQ14" s="47">
        <v>99.39999999999998</v>
      </c>
      <c r="BR14" s="47">
        <v>83.60000000000002</v>
      </c>
      <c r="BS14" s="47">
        <v>82.69999999999999</v>
      </c>
      <c r="BT14" s="47">
        <v>80.79999999999995</v>
      </c>
      <c r="BU14" s="47">
        <v>78.10000000000002</v>
      </c>
      <c r="BV14" s="47">
        <v>78.80000000000007</v>
      </c>
      <c r="BW14" s="47">
        <v>82.29999999999995</v>
      </c>
      <c r="BX14" s="48">
        <v>103</v>
      </c>
      <c r="BY14" s="49">
        <v>74.9</v>
      </c>
      <c r="BZ14" s="50">
        <v>79.19999999999999</v>
      </c>
      <c r="CA14" s="50">
        <v>82</v>
      </c>
      <c r="CB14" s="50">
        <v>85.9</v>
      </c>
      <c r="CC14" s="50">
        <v>82.10000000000002</v>
      </c>
      <c r="CD14" s="50">
        <v>85.09999999999997</v>
      </c>
      <c r="CE14" s="50">
        <v>83.59999999999997</v>
      </c>
      <c r="CF14" s="50">
        <v>85.70000000000005</v>
      </c>
      <c r="CG14" s="50">
        <v>89.70000000000005</v>
      </c>
      <c r="CH14" s="50">
        <v>95.79999999999995</v>
      </c>
      <c r="CI14" s="50">
        <v>89.29999999999995</v>
      </c>
      <c r="CJ14" s="50">
        <v>116.10000000000014</v>
      </c>
      <c r="CK14" s="51">
        <v>81.8</v>
      </c>
      <c r="CL14" s="52">
        <v>88.2</v>
      </c>
      <c r="CM14" s="43">
        <v>93.60000000000002</v>
      </c>
      <c r="CN14" s="52">
        <v>96.79999999999995</v>
      </c>
      <c r="CO14" s="44">
        <v>95.5</v>
      </c>
      <c r="CP14" s="60">
        <v>93.80000000000007</v>
      </c>
      <c r="CQ14" s="54">
        <v>96.29999999999995</v>
      </c>
      <c r="CR14" s="52">
        <v>98.60000000000002</v>
      </c>
      <c r="CS14" s="52">
        <v>97.79999999999995</v>
      </c>
      <c r="CT14" s="56">
        <v>99.60000000000002</v>
      </c>
      <c r="CU14" s="44">
        <v>113.70000000000005</v>
      </c>
      <c r="CV14" s="44">
        <v>131.89999999999986</v>
      </c>
      <c r="CW14" s="57">
        <f>'[3]StatementII'!$D$15</f>
        <v>98</v>
      </c>
      <c r="CX14" s="58">
        <v>99.5</v>
      </c>
      <c r="CY14" s="30">
        <v>102.5</v>
      </c>
      <c r="CZ14" s="58">
        <v>107.30000000000001</v>
      </c>
      <c r="DA14" s="58">
        <v>103.30000000000001</v>
      </c>
      <c r="DB14" s="57">
        <v>108.29999999999995</v>
      </c>
      <c r="DC14" s="58">
        <v>116</v>
      </c>
      <c r="DD14" s="60">
        <v>104.89999999999998</v>
      </c>
      <c r="DE14" s="61">
        <v>105.80000000000007</v>
      </c>
      <c r="DF14" s="61">
        <v>103.69999999999993</v>
      </c>
      <c r="DG14" s="30">
        <v>106</v>
      </c>
      <c r="DH14" s="30"/>
      <c r="DI14" s="31"/>
    </row>
    <row r="15" spans="2:113" ht="12.75">
      <c r="B15" t="s">
        <v>38</v>
      </c>
      <c r="D15" s="30">
        <v>22</v>
      </c>
      <c r="E15" s="32">
        <v>20.8</v>
      </c>
      <c r="F15" s="32">
        <v>32.2</v>
      </c>
      <c r="G15" s="32">
        <v>60.3</v>
      </c>
      <c r="H15" s="32">
        <v>82.9</v>
      </c>
      <c r="I15" s="32">
        <v>40.8</v>
      </c>
      <c r="J15" s="32">
        <v>65.5</v>
      </c>
      <c r="K15" s="32">
        <v>49.5</v>
      </c>
      <c r="L15" s="32">
        <v>54.2</v>
      </c>
      <c r="M15" s="32">
        <v>48.4</v>
      </c>
      <c r="N15" s="32">
        <v>71.5</v>
      </c>
      <c r="O15" s="32">
        <v>47.8</v>
      </c>
      <c r="P15" s="32">
        <v>104.6</v>
      </c>
      <c r="Q15" s="32">
        <v>29.5</v>
      </c>
      <c r="R15" s="32">
        <v>36.3</v>
      </c>
      <c r="S15" s="32">
        <v>158</v>
      </c>
      <c r="T15" s="32">
        <v>97.6</v>
      </c>
      <c r="U15" s="33">
        <v>131.9</v>
      </c>
      <c r="V15" s="32">
        <v>151.3</v>
      </c>
      <c r="W15" s="32">
        <v>113.4</v>
      </c>
      <c r="X15" s="32">
        <v>228.2</v>
      </c>
      <c r="Y15" s="34">
        <v>124.7</v>
      </c>
      <c r="Z15" s="34">
        <v>140.8</v>
      </c>
      <c r="AA15" s="34">
        <v>150.4</v>
      </c>
      <c r="AB15" s="35">
        <v>121.7</v>
      </c>
      <c r="AC15" s="36">
        <f>'[1]StatementII'!$D$16</f>
        <v>128.5</v>
      </c>
      <c r="AD15" s="34">
        <v>194.4</v>
      </c>
      <c r="AE15" s="32">
        <v>142.8</v>
      </c>
      <c r="AF15" s="32">
        <v>189.6</v>
      </c>
      <c r="AG15" s="37">
        <v>200.7</v>
      </c>
      <c r="AH15" s="37">
        <v>103</v>
      </c>
      <c r="AI15" s="38">
        <v>133.2</v>
      </c>
      <c r="AJ15" s="39">
        <v>110.7</v>
      </c>
      <c r="AK15" s="37">
        <v>79.19999999999982</v>
      </c>
      <c r="AL15" s="37">
        <v>76.10000000000014</v>
      </c>
      <c r="AM15" s="37">
        <v>58.2</v>
      </c>
      <c r="AN15" s="38">
        <v>92.3</v>
      </c>
      <c r="AO15" s="40">
        <f>'[2]StatementII'!$D$16</f>
        <v>31.7</v>
      </c>
      <c r="AP15" s="35">
        <v>63.8</v>
      </c>
      <c r="AQ15" s="35">
        <v>72.6</v>
      </c>
      <c r="AR15" s="41">
        <v>76.1</v>
      </c>
      <c r="AS15" s="35">
        <v>75.8</v>
      </c>
      <c r="AT15" s="38">
        <v>70.4</v>
      </c>
      <c r="AU15" s="38">
        <v>91.9</v>
      </c>
      <c r="AV15" s="41">
        <v>58.3</v>
      </c>
      <c r="AW15" s="37">
        <v>56.69999999999993</v>
      </c>
      <c r="AX15" s="41">
        <v>64.6</v>
      </c>
      <c r="AY15" s="41">
        <v>59</v>
      </c>
      <c r="AZ15" s="41">
        <v>159</v>
      </c>
      <c r="BA15" s="42">
        <v>27.4</v>
      </c>
      <c r="BB15" s="43">
        <v>50.800000000000004</v>
      </c>
      <c r="BC15" s="44">
        <v>60.60000000000001</v>
      </c>
      <c r="BD15" s="45">
        <v>76.6</v>
      </c>
      <c r="BE15" s="44">
        <v>72.9</v>
      </c>
      <c r="BF15" s="44">
        <v>61.89999999999998</v>
      </c>
      <c r="BG15" s="45">
        <v>92.69999999999999</v>
      </c>
      <c r="BH15" s="43">
        <v>58.80000000000001</v>
      </c>
      <c r="BI15" s="43">
        <v>75.40000000000003</v>
      </c>
      <c r="BJ15" s="43">
        <v>84.5</v>
      </c>
      <c r="BK15" s="44">
        <v>91.10000000000002</v>
      </c>
      <c r="BL15" s="37">
        <v>128.89999999999998</v>
      </c>
      <c r="BM15" s="46">
        <v>47.7</v>
      </c>
      <c r="BN15" s="47">
        <v>67.6</v>
      </c>
      <c r="BO15" s="47">
        <v>81.60000000000001</v>
      </c>
      <c r="BP15" s="47">
        <v>90.6</v>
      </c>
      <c r="BQ15" s="47">
        <v>84.69999999999999</v>
      </c>
      <c r="BR15" s="47">
        <v>70</v>
      </c>
      <c r="BS15" s="47">
        <v>89.50000000000006</v>
      </c>
      <c r="BT15" s="47">
        <v>95.39999999999998</v>
      </c>
      <c r="BU15" s="47">
        <v>67.29999999999995</v>
      </c>
      <c r="BV15" s="47">
        <v>78.70000000000005</v>
      </c>
      <c r="BW15" s="47">
        <v>86.39999999999998</v>
      </c>
      <c r="BX15" s="48">
        <v>129.5</v>
      </c>
      <c r="BY15" s="49">
        <v>51</v>
      </c>
      <c r="BZ15" s="50">
        <v>90.4</v>
      </c>
      <c r="CA15" s="50">
        <v>117.1</v>
      </c>
      <c r="CB15" s="50">
        <v>97.69999999999999</v>
      </c>
      <c r="CC15" s="50">
        <v>101.30000000000001</v>
      </c>
      <c r="CD15" s="50">
        <v>86</v>
      </c>
      <c r="CE15" s="50">
        <v>91.60000000000002</v>
      </c>
      <c r="CF15" s="50">
        <v>92.10000000000002</v>
      </c>
      <c r="CG15" s="50">
        <v>91.19999999999993</v>
      </c>
      <c r="CH15" s="50">
        <v>66.30000000000007</v>
      </c>
      <c r="CI15" s="50">
        <v>45.59999999999991</v>
      </c>
      <c r="CJ15" s="50">
        <v>130.70000000000005</v>
      </c>
      <c r="CK15" s="51">
        <v>29</v>
      </c>
      <c r="CL15" s="52">
        <v>43.2</v>
      </c>
      <c r="CM15" s="43">
        <v>58.8</v>
      </c>
      <c r="CN15" s="52">
        <v>58.19999999999999</v>
      </c>
      <c r="CO15" s="44">
        <v>58.10000000000002</v>
      </c>
      <c r="CP15" s="60">
        <v>53</v>
      </c>
      <c r="CQ15" s="54">
        <v>65.30000000000001</v>
      </c>
      <c r="CR15" s="52">
        <v>63.799999999999955</v>
      </c>
      <c r="CS15" s="52">
        <v>69.20000000000005</v>
      </c>
      <c r="CT15" s="56">
        <v>67.89999999999998</v>
      </c>
      <c r="CU15" s="44">
        <v>74.5</v>
      </c>
      <c r="CV15" s="44">
        <v>124.79999999999995</v>
      </c>
      <c r="CW15" s="57">
        <f>'[3]StatementII'!$D$16</f>
        <v>41.4</v>
      </c>
      <c r="CX15" s="58">
        <v>75.30000000000001</v>
      </c>
      <c r="CY15" s="30">
        <v>58.999999999999986</v>
      </c>
      <c r="CZ15" s="58">
        <v>73.70000000000002</v>
      </c>
      <c r="DA15" s="58">
        <v>64.79999999999998</v>
      </c>
      <c r="DB15" s="57">
        <v>76.10000000000002</v>
      </c>
      <c r="DC15" s="58">
        <v>86.09999999999997</v>
      </c>
      <c r="DD15" s="60">
        <v>64.60000000000002</v>
      </c>
      <c r="DE15" s="61">
        <v>73.10000000000002</v>
      </c>
      <c r="DF15" s="61">
        <v>70.39999999999998</v>
      </c>
      <c r="DG15" s="30">
        <v>63.200000000000045</v>
      </c>
      <c r="DH15" s="30"/>
      <c r="DI15" s="31"/>
    </row>
    <row r="16" spans="2:113" ht="12.75">
      <c r="B16" t="s">
        <v>39</v>
      </c>
      <c r="D16" s="30">
        <v>24</v>
      </c>
      <c r="E16" s="32">
        <v>6.2</v>
      </c>
      <c r="F16" s="32">
        <v>10.8</v>
      </c>
      <c r="G16" s="32">
        <v>10</v>
      </c>
      <c r="H16" s="32">
        <v>7.5</v>
      </c>
      <c r="I16" s="32">
        <v>4.8</v>
      </c>
      <c r="J16" s="32">
        <v>9.7</v>
      </c>
      <c r="K16" s="32">
        <v>8.5</v>
      </c>
      <c r="L16" s="32">
        <v>10.1</v>
      </c>
      <c r="M16" s="32">
        <v>6.900000000000006</v>
      </c>
      <c r="N16" s="32">
        <v>6.2</v>
      </c>
      <c r="O16" s="32">
        <v>6.7</v>
      </c>
      <c r="P16" s="32">
        <v>13.1</v>
      </c>
      <c r="Q16" s="32">
        <v>6.3</v>
      </c>
      <c r="R16" s="32">
        <v>11.2</v>
      </c>
      <c r="S16" s="32">
        <v>6.8</v>
      </c>
      <c r="T16" s="32">
        <v>6.5</v>
      </c>
      <c r="U16" s="33">
        <v>6.2</v>
      </c>
      <c r="V16" s="32">
        <v>11.3</v>
      </c>
      <c r="W16" s="32">
        <v>7.1</v>
      </c>
      <c r="X16" s="32">
        <v>10.1</v>
      </c>
      <c r="Y16" s="34">
        <v>7.400000000000006</v>
      </c>
      <c r="Z16" s="34">
        <v>5.8999999999999915</v>
      </c>
      <c r="AA16" s="34">
        <v>7.1000000000000085</v>
      </c>
      <c r="AB16" s="35">
        <v>11.5</v>
      </c>
      <c r="AC16" s="36">
        <f>'[1]StatementII'!$D$17</f>
        <v>6.6</v>
      </c>
      <c r="AD16" s="34">
        <v>10.1</v>
      </c>
      <c r="AE16" s="32">
        <v>6.5</v>
      </c>
      <c r="AF16" s="32">
        <v>5</v>
      </c>
      <c r="AG16" s="37">
        <v>6</v>
      </c>
      <c r="AH16" s="37">
        <v>11.3</v>
      </c>
      <c r="AI16" s="38">
        <v>6.9</v>
      </c>
      <c r="AJ16" s="39">
        <v>9.1</v>
      </c>
      <c r="AK16" s="37">
        <v>7.3</v>
      </c>
      <c r="AL16" s="37">
        <v>31.9</v>
      </c>
      <c r="AM16" s="37">
        <v>6.3999999999999915</v>
      </c>
      <c r="AN16" s="38">
        <v>12.2</v>
      </c>
      <c r="AO16" s="40">
        <f>'[2]StatementII'!$D$17</f>
        <v>8.2</v>
      </c>
      <c r="AP16" s="35">
        <v>9.1</v>
      </c>
      <c r="AQ16" s="35">
        <v>8</v>
      </c>
      <c r="AR16" s="41">
        <v>36.5</v>
      </c>
      <c r="AS16" s="35">
        <v>5.2</v>
      </c>
      <c r="AT16" s="38">
        <v>13</v>
      </c>
      <c r="AU16" s="38">
        <v>9.5</v>
      </c>
      <c r="AV16" s="41">
        <v>9</v>
      </c>
      <c r="AW16" s="37">
        <v>10.9</v>
      </c>
      <c r="AX16" s="41">
        <v>35.8</v>
      </c>
      <c r="AY16" s="41">
        <v>9.400000000000006</v>
      </c>
      <c r="AZ16" s="41">
        <v>12.6</v>
      </c>
      <c r="BA16" s="42">
        <v>6.300000000000001</v>
      </c>
      <c r="BB16" s="43">
        <v>12.599999999999998</v>
      </c>
      <c r="BC16" s="44">
        <v>13.200000000000003</v>
      </c>
      <c r="BD16" s="45">
        <v>40.1</v>
      </c>
      <c r="BE16" s="44">
        <v>6.8999999999999915</v>
      </c>
      <c r="BF16" s="44">
        <v>16.700000000000017</v>
      </c>
      <c r="BG16" s="45">
        <v>10.59999999999998</v>
      </c>
      <c r="BH16" s="43">
        <v>15.100000000000009</v>
      </c>
      <c r="BI16" s="43">
        <v>11.699999999999989</v>
      </c>
      <c r="BJ16" s="43">
        <v>41.30000000000001</v>
      </c>
      <c r="BK16" s="44">
        <v>11.600000000000023</v>
      </c>
      <c r="BL16" s="37">
        <v>14.599999999999966</v>
      </c>
      <c r="BM16" s="46">
        <v>10.5</v>
      </c>
      <c r="BN16" s="47">
        <v>16.5</v>
      </c>
      <c r="BO16" s="47">
        <v>14.299999999999997</v>
      </c>
      <c r="BP16" s="47">
        <v>91.3</v>
      </c>
      <c r="BQ16" s="47">
        <v>11.599999999999994</v>
      </c>
      <c r="BR16" s="47">
        <v>20.5</v>
      </c>
      <c r="BS16" s="47">
        <v>13</v>
      </c>
      <c r="BT16" s="47">
        <v>15.200000000000017</v>
      </c>
      <c r="BU16" s="47">
        <v>17.49999999999997</v>
      </c>
      <c r="BV16" s="47">
        <v>41.200000000000045</v>
      </c>
      <c r="BW16" s="47">
        <v>13.699999999999932</v>
      </c>
      <c r="BX16" s="48">
        <v>17.400000000000034</v>
      </c>
      <c r="BY16" s="49">
        <v>12.600000000000001</v>
      </c>
      <c r="BZ16" s="50">
        <v>17.799999999999997</v>
      </c>
      <c r="CA16" s="50">
        <v>18</v>
      </c>
      <c r="CB16" s="50">
        <v>43.300000000000004</v>
      </c>
      <c r="CC16" s="50">
        <v>13.100000000000009</v>
      </c>
      <c r="CD16" s="50">
        <v>20.899999999999977</v>
      </c>
      <c r="CE16" s="50">
        <v>14.900000000000006</v>
      </c>
      <c r="CF16" s="50">
        <v>13.700000000000017</v>
      </c>
      <c r="CG16" s="50">
        <v>18.30000000000001</v>
      </c>
      <c r="CH16" s="50">
        <v>46.39999999999998</v>
      </c>
      <c r="CI16" s="50">
        <v>9.900000000000006</v>
      </c>
      <c r="CJ16" s="50">
        <v>19.400000000000006</v>
      </c>
      <c r="CK16" s="51">
        <v>18.9</v>
      </c>
      <c r="CL16" s="52">
        <v>13</v>
      </c>
      <c r="CM16" s="43">
        <v>15.600000000000001</v>
      </c>
      <c r="CN16" s="52">
        <v>44.2</v>
      </c>
      <c r="CO16" s="44">
        <v>8.600000000000009</v>
      </c>
      <c r="CP16" s="60">
        <v>19.5</v>
      </c>
      <c r="CQ16" s="54">
        <v>20</v>
      </c>
      <c r="CR16" s="52">
        <v>12.5</v>
      </c>
      <c r="CS16" s="52">
        <v>15.599999999999994</v>
      </c>
      <c r="CT16" s="56">
        <v>39.69999999999999</v>
      </c>
      <c r="CU16" s="44">
        <v>7.200000000000017</v>
      </c>
      <c r="CV16" s="44">
        <v>18.19999999999999</v>
      </c>
      <c r="CW16" s="57">
        <f>'[3]StatementII'!$D$17</f>
        <v>22</v>
      </c>
      <c r="CX16" s="58">
        <v>14.100000000000001</v>
      </c>
      <c r="CY16" s="30">
        <v>16</v>
      </c>
      <c r="CZ16" s="58">
        <v>41.9</v>
      </c>
      <c r="DA16" s="58">
        <v>6.5</v>
      </c>
      <c r="DB16" s="57">
        <v>18.799999999999997</v>
      </c>
      <c r="DC16" s="58">
        <v>22.200000000000003</v>
      </c>
      <c r="DD16" s="60">
        <v>17.099999999999994</v>
      </c>
      <c r="DE16" s="61">
        <v>20.299999999999983</v>
      </c>
      <c r="DF16" s="61">
        <v>40.10000000000002</v>
      </c>
      <c r="DG16" s="30">
        <v>7.5</v>
      </c>
      <c r="DH16" s="30"/>
      <c r="DI16" s="31"/>
    </row>
    <row r="17" spans="2:113" ht="12.75">
      <c r="B17" t="s">
        <v>40</v>
      </c>
      <c r="D17" s="30">
        <v>25</v>
      </c>
      <c r="E17" s="32">
        <v>13.6</v>
      </c>
      <c r="F17" s="32">
        <v>19.6</v>
      </c>
      <c r="G17" s="32">
        <v>20.6</v>
      </c>
      <c r="H17" s="32">
        <v>31.1</v>
      </c>
      <c r="I17" s="32">
        <v>30.1</v>
      </c>
      <c r="J17" s="32">
        <v>45</v>
      </c>
      <c r="K17" s="32">
        <v>37.7</v>
      </c>
      <c r="L17" s="32">
        <v>42.00000000000006</v>
      </c>
      <c r="M17" s="32">
        <v>41.69999999999993</v>
      </c>
      <c r="N17" s="32">
        <v>35.50000000000006</v>
      </c>
      <c r="O17" s="32">
        <v>37.99999999999994</v>
      </c>
      <c r="P17" s="32">
        <v>64.1</v>
      </c>
      <c r="Q17" s="32">
        <v>28.5</v>
      </c>
      <c r="R17" s="32">
        <v>27.7</v>
      </c>
      <c r="S17" s="32">
        <v>28.7</v>
      </c>
      <c r="T17" s="32">
        <v>24.1</v>
      </c>
      <c r="U17" s="33">
        <v>28.3</v>
      </c>
      <c r="V17" s="32">
        <v>27</v>
      </c>
      <c r="W17" s="32">
        <v>33.69999999999993</v>
      </c>
      <c r="X17" s="32">
        <v>19.500000000000114</v>
      </c>
      <c r="Y17" s="34">
        <v>16.3</v>
      </c>
      <c r="Z17" s="34">
        <v>5.400000000000034</v>
      </c>
      <c r="AA17" s="34">
        <v>21.3</v>
      </c>
      <c r="AB17" s="35">
        <v>6.800000000000011</v>
      </c>
      <c r="AC17" s="36">
        <f>'[1]StatementII'!$D$18</f>
        <v>15.1</v>
      </c>
      <c r="AD17" s="34">
        <v>52.3</v>
      </c>
      <c r="AE17" s="32">
        <v>21.9</v>
      </c>
      <c r="AF17" s="32">
        <v>23</v>
      </c>
      <c r="AG17" s="37">
        <v>16</v>
      </c>
      <c r="AH17" s="37">
        <v>21.2</v>
      </c>
      <c r="AI17" s="38">
        <v>21.1</v>
      </c>
      <c r="AJ17" s="39">
        <v>14.1</v>
      </c>
      <c r="AK17" s="37">
        <v>34.8</v>
      </c>
      <c r="AL17" s="37">
        <v>32.2</v>
      </c>
      <c r="AM17" s="37">
        <v>28.7</v>
      </c>
      <c r="AN17" s="38">
        <v>82.1</v>
      </c>
      <c r="AO17" s="40">
        <f>'[2]StatementII'!$D$18</f>
        <v>12.1</v>
      </c>
      <c r="AP17" s="35">
        <v>20</v>
      </c>
      <c r="AQ17" s="35">
        <v>37.5</v>
      </c>
      <c r="AR17" s="41">
        <v>27.2</v>
      </c>
      <c r="AS17" s="35">
        <v>29.2</v>
      </c>
      <c r="AT17" s="38">
        <v>37.2</v>
      </c>
      <c r="AU17" s="38">
        <v>42.5</v>
      </c>
      <c r="AV17" s="41">
        <v>36.4</v>
      </c>
      <c r="AW17" s="37">
        <v>41</v>
      </c>
      <c r="AX17" s="41">
        <v>54.2</v>
      </c>
      <c r="AY17" s="41">
        <v>40</v>
      </c>
      <c r="AZ17" s="41">
        <v>70</v>
      </c>
      <c r="BA17" s="42">
        <v>10.8</v>
      </c>
      <c r="BB17" s="43">
        <v>14.5</v>
      </c>
      <c r="BC17" s="44">
        <v>16.099999999999998</v>
      </c>
      <c r="BD17" s="45">
        <v>14.399999999999999</v>
      </c>
      <c r="BE17" s="44">
        <v>19.10000000000001</v>
      </c>
      <c r="BF17" s="44">
        <v>17.19999999999999</v>
      </c>
      <c r="BG17" s="45">
        <v>18.80000000000001</v>
      </c>
      <c r="BH17" s="43">
        <v>16.099999999999994</v>
      </c>
      <c r="BI17" s="43">
        <v>12.400000000000006</v>
      </c>
      <c r="BJ17" s="43">
        <v>19.799999999999983</v>
      </c>
      <c r="BK17" s="44">
        <v>11.800000000000011</v>
      </c>
      <c r="BL17" s="37">
        <v>25.30000000000001</v>
      </c>
      <c r="BM17" s="46">
        <v>10.1</v>
      </c>
      <c r="BN17" s="47">
        <v>13.700000000000001</v>
      </c>
      <c r="BO17" s="47">
        <v>18.999999999999996</v>
      </c>
      <c r="BP17" s="47">
        <v>16.1</v>
      </c>
      <c r="BQ17" s="47">
        <v>22.4</v>
      </c>
      <c r="BR17" s="47">
        <v>15.700000000000003</v>
      </c>
      <c r="BS17" s="47">
        <v>17.900000000000006</v>
      </c>
      <c r="BT17" s="47">
        <v>18.099999999999994</v>
      </c>
      <c r="BU17" s="47">
        <v>10.400000000000006</v>
      </c>
      <c r="BV17" s="47">
        <v>11.900000000000006</v>
      </c>
      <c r="BW17" s="47">
        <v>14.899999999999977</v>
      </c>
      <c r="BX17" s="48">
        <v>26.5</v>
      </c>
      <c r="BY17" s="49">
        <v>32.5</v>
      </c>
      <c r="BZ17" s="50">
        <v>13.299999999999997</v>
      </c>
      <c r="CA17" s="50">
        <v>15.900000000000006</v>
      </c>
      <c r="CB17" s="50">
        <v>20.799999999999997</v>
      </c>
      <c r="CC17" s="50">
        <v>15.700000000000003</v>
      </c>
      <c r="CD17" s="50">
        <v>20.599999999999994</v>
      </c>
      <c r="CE17" s="50">
        <v>21.39999999999999</v>
      </c>
      <c r="CF17" s="50">
        <v>19.200000000000017</v>
      </c>
      <c r="CG17" s="50">
        <v>19.69999999999999</v>
      </c>
      <c r="CH17" s="50">
        <v>18.30000000000001</v>
      </c>
      <c r="CI17" s="50">
        <v>15.599999999999994</v>
      </c>
      <c r="CJ17" s="50">
        <v>40.099999999999994</v>
      </c>
      <c r="CK17" s="51">
        <v>12.8</v>
      </c>
      <c r="CL17" s="52">
        <v>25.900000000000002</v>
      </c>
      <c r="CM17" s="43">
        <v>13.199999999999996</v>
      </c>
      <c r="CN17" s="52">
        <v>19.000000000000007</v>
      </c>
      <c r="CO17" s="44">
        <v>23.5</v>
      </c>
      <c r="CP17" s="60">
        <v>14</v>
      </c>
      <c r="CQ17" s="54">
        <v>23.299999999999983</v>
      </c>
      <c r="CR17" s="52">
        <v>13.300000000000011</v>
      </c>
      <c r="CS17" s="52">
        <v>22.19999999999999</v>
      </c>
      <c r="CT17" s="56">
        <v>36.10000000000002</v>
      </c>
      <c r="CU17" s="44">
        <v>15.699999999999989</v>
      </c>
      <c r="CV17" s="44">
        <v>23.599999999999994</v>
      </c>
      <c r="CW17" s="57">
        <f>'[3]StatementII'!$D$18</f>
        <v>12.9</v>
      </c>
      <c r="CX17" s="58">
        <v>17.5</v>
      </c>
      <c r="CY17" s="30">
        <v>24.200000000000003</v>
      </c>
      <c r="CZ17" s="58">
        <v>18.199999999999996</v>
      </c>
      <c r="DA17" s="58">
        <v>21.5</v>
      </c>
      <c r="DB17" s="57">
        <v>20.700000000000003</v>
      </c>
      <c r="DC17" s="58">
        <v>25.19999999999999</v>
      </c>
      <c r="DD17" s="60">
        <v>15</v>
      </c>
      <c r="DE17" s="61">
        <v>29.80000000000001</v>
      </c>
      <c r="DF17" s="61">
        <v>34</v>
      </c>
      <c r="DG17" s="30">
        <v>18.80000000000001</v>
      </c>
      <c r="DH17" s="30"/>
      <c r="DI17" s="31"/>
    </row>
    <row r="18" spans="2:113" ht="12.75">
      <c r="B18" t="s">
        <v>34</v>
      </c>
      <c r="D18" s="30">
        <v>26</v>
      </c>
      <c r="E18" s="32">
        <v>7.5</v>
      </c>
      <c r="F18" s="32">
        <v>2.1</v>
      </c>
      <c r="G18" s="32">
        <v>3.6</v>
      </c>
      <c r="H18" s="32">
        <v>4.1</v>
      </c>
      <c r="I18" s="32">
        <v>16.3</v>
      </c>
      <c r="J18" s="32">
        <v>33.3</v>
      </c>
      <c r="K18" s="32">
        <v>31.4</v>
      </c>
      <c r="L18" s="32">
        <v>19.4</v>
      </c>
      <c r="M18" s="32">
        <v>50.3</v>
      </c>
      <c r="N18" s="32">
        <v>18.6</v>
      </c>
      <c r="O18" s="32">
        <v>17.2</v>
      </c>
      <c r="P18" s="32">
        <v>18.9</v>
      </c>
      <c r="Q18" s="32">
        <v>3</v>
      </c>
      <c r="R18" s="32">
        <v>9.4</v>
      </c>
      <c r="S18" s="32">
        <v>17.9</v>
      </c>
      <c r="T18" s="32">
        <v>14.1</v>
      </c>
      <c r="U18" s="33">
        <v>10.1</v>
      </c>
      <c r="V18" s="32">
        <v>21.6</v>
      </c>
      <c r="W18" s="32">
        <v>9.700000000000017</v>
      </c>
      <c r="X18" s="32">
        <v>16</v>
      </c>
      <c r="Y18" s="34">
        <v>10.7</v>
      </c>
      <c r="Z18" s="34">
        <v>13.9</v>
      </c>
      <c r="AA18" s="34">
        <v>41.2</v>
      </c>
      <c r="AB18" s="35">
        <v>29.7</v>
      </c>
      <c r="AC18" s="36">
        <f>'[1]StatementII'!$D$19</f>
        <v>36.1</v>
      </c>
      <c r="AD18" s="34">
        <v>17.5</v>
      </c>
      <c r="AE18" s="32">
        <v>37.8</v>
      </c>
      <c r="AF18" s="32">
        <v>86.6</v>
      </c>
      <c r="AG18" s="37">
        <v>81.1</v>
      </c>
      <c r="AH18" s="37">
        <v>42.1</v>
      </c>
      <c r="AI18" s="38">
        <v>74.9</v>
      </c>
      <c r="AJ18" s="39">
        <v>38.80000000000007</v>
      </c>
      <c r="AK18" s="37">
        <v>115.7</v>
      </c>
      <c r="AL18" s="37">
        <v>120.2</v>
      </c>
      <c r="AM18" s="37">
        <v>82</v>
      </c>
      <c r="AN18" s="38">
        <v>126.1</v>
      </c>
      <c r="AO18" s="40">
        <f>'[2]StatementII'!$D$19</f>
        <v>22</v>
      </c>
      <c r="AP18" s="35">
        <v>51.9</v>
      </c>
      <c r="AQ18" s="35">
        <v>86</v>
      </c>
      <c r="AR18" s="41">
        <v>80.9</v>
      </c>
      <c r="AS18" s="35">
        <v>70.7</v>
      </c>
      <c r="AT18" s="38">
        <v>63.3</v>
      </c>
      <c r="AU18" s="38">
        <v>78.8</v>
      </c>
      <c r="AV18" s="41">
        <v>90.6</v>
      </c>
      <c r="AW18" s="37">
        <v>70.50000000000011</v>
      </c>
      <c r="AX18" s="41">
        <v>70.39999999999986</v>
      </c>
      <c r="AY18" s="41">
        <v>81.4</v>
      </c>
      <c r="AZ18" s="41">
        <v>94.70000000000016</v>
      </c>
      <c r="BA18" s="42">
        <v>30.7</v>
      </c>
      <c r="BB18" s="43">
        <v>83.49999999999999</v>
      </c>
      <c r="BC18" s="44">
        <v>163.20000000000005</v>
      </c>
      <c r="BD18" s="45">
        <v>121.49999999999994</v>
      </c>
      <c r="BE18" s="44">
        <v>135.5</v>
      </c>
      <c r="BF18" s="44">
        <v>87.20000000000005</v>
      </c>
      <c r="BG18" s="45">
        <v>72.10000000000002</v>
      </c>
      <c r="BH18" s="43">
        <v>80.29999999999995</v>
      </c>
      <c r="BI18" s="43">
        <v>83.70000000000005</v>
      </c>
      <c r="BJ18" s="43">
        <v>42.89999999999998</v>
      </c>
      <c r="BK18" s="44">
        <v>108</v>
      </c>
      <c r="BL18" s="37">
        <v>90.99999999999989</v>
      </c>
      <c r="BM18" s="46">
        <v>109.89999999999999</v>
      </c>
      <c r="BN18" s="47">
        <v>44.300000000000026</v>
      </c>
      <c r="BO18" s="47">
        <v>71.29999999999995</v>
      </c>
      <c r="BP18" s="47">
        <v>71.10000000000005</v>
      </c>
      <c r="BQ18" s="47">
        <v>68.69999999999999</v>
      </c>
      <c r="BR18" s="47">
        <v>60.5</v>
      </c>
      <c r="BS18" s="47">
        <v>51.80000000000001</v>
      </c>
      <c r="BT18" s="47">
        <v>106.70000000000005</v>
      </c>
      <c r="BU18" s="47">
        <v>73.60000000000002</v>
      </c>
      <c r="BV18" s="47">
        <v>113.89999999999998</v>
      </c>
      <c r="BW18" s="47">
        <v>58.799999999999955</v>
      </c>
      <c r="BX18" s="48">
        <v>389.4999999999999</v>
      </c>
      <c r="BY18" s="49">
        <v>88.9</v>
      </c>
      <c r="BZ18" s="50">
        <v>59.19999999999999</v>
      </c>
      <c r="CA18" s="50">
        <v>98.30000000000001</v>
      </c>
      <c r="CB18" s="50">
        <v>51.10000000000005</v>
      </c>
      <c r="CC18" s="50">
        <v>117.19999999999993</v>
      </c>
      <c r="CD18" s="50">
        <v>89.70000000000005</v>
      </c>
      <c r="CE18" s="50">
        <v>162.3</v>
      </c>
      <c r="CF18" s="50">
        <v>165.4999999999999</v>
      </c>
      <c r="CG18" s="50">
        <v>154.5000000000001</v>
      </c>
      <c r="CH18" s="50">
        <v>136.89999999999986</v>
      </c>
      <c r="CI18" s="50">
        <v>71.5</v>
      </c>
      <c r="CJ18" s="50">
        <v>90.79999999999995</v>
      </c>
      <c r="CK18" s="51">
        <v>66.39999999999999</v>
      </c>
      <c r="CL18" s="52">
        <v>66.60000000000001</v>
      </c>
      <c r="CM18" s="43">
        <v>65.6</v>
      </c>
      <c r="CN18" s="52">
        <v>71.49999999999997</v>
      </c>
      <c r="CO18" s="44">
        <v>69.70000000000005</v>
      </c>
      <c r="CP18" s="60">
        <v>29.80000000000001</v>
      </c>
      <c r="CQ18" s="54">
        <v>123</v>
      </c>
      <c r="CR18" s="52">
        <v>83.20000000000005</v>
      </c>
      <c r="CS18" s="52">
        <v>95.19999999999993</v>
      </c>
      <c r="CT18" s="56">
        <v>118.79999999999995</v>
      </c>
      <c r="CU18" s="44">
        <v>119.70000000000005</v>
      </c>
      <c r="CV18" s="44">
        <v>173.79999999999995</v>
      </c>
      <c r="CW18" s="57">
        <f>'[3]StatementII'!$D$19</f>
        <v>82.6</v>
      </c>
      <c r="CX18" s="58">
        <v>71.4</v>
      </c>
      <c r="CY18" s="30">
        <v>73.79999999999998</v>
      </c>
      <c r="CZ18" s="58">
        <v>79.20000000000002</v>
      </c>
      <c r="DA18" s="58">
        <v>73.80000000000001</v>
      </c>
      <c r="DB18" s="57">
        <v>98.19999999999999</v>
      </c>
      <c r="DC18" s="58">
        <v>61.30000000000007</v>
      </c>
      <c r="DD18" s="60">
        <v>90.29999999999995</v>
      </c>
      <c r="DE18" s="61">
        <v>89.29999999999995</v>
      </c>
      <c r="DF18" s="61">
        <v>86.20000000000005</v>
      </c>
      <c r="DG18" s="30">
        <v>47</v>
      </c>
      <c r="DH18" s="30"/>
      <c r="DI18" s="31"/>
    </row>
    <row r="19" spans="2:113" ht="12.75">
      <c r="B19" t="s">
        <v>41</v>
      </c>
      <c r="D19" s="30">
        <v>27</v>
      </c>
      <c r="E19" s="32">
        <v>39.9</v>
      </c>
      <c r="F19" s="32">
        <v>40.1</v>
      </c>
      <c r="G19" s="32">
        <v>46.4</v>
      </c>
      <c r="H19" s="32">
        <v>45.6</v>
      </c>
      <c r="I19" s="32">
        <v>44</v>
      </c>
      <c r="J19" s="32">
        <v>44.3</v>
      </c>
      <c r="K19" s="32">
        <v>45.3</v>
      </c>
      <c r="L19" s="32">
        <v>46.1</v>
      </c>
      <c r="M19" s="32">
        <v>66.3</v>
      </c>
      <c r="N19" s="32">
        <v>55.2</v>
      </c>
      <c r="O19" s="32">
        <v>56.6</v>
      </c>
      <c r="P19" s="32">
        <v>67.40000000000009</v>
      </c>
      <c r="Q19" s="32">
        <v>54.6</v>
      </c>
      <c r="R19" s="32">
        <v>54.8</v>
      </c>
      <c r="S19" s="32">
        <v>54.8</v>
      </c>
      <c r="T19" s="32">
        <v>54.4</v>
      </c>
      <c r="U19" s="33">
        <v>53.5</v>
      </c>
      <c r="V19" s="32">
        <v>53.1</v>
      </c>
      <c r="W19" s="32">
        <v>51.8</v>
      </c>
      <c r="X19" s="32">
        <v>53.9</v>
      </c>
      <c r="Y19" s="34">
        <v>54.3</v>
      </c>
      <c r="Z19" s="34">
        <v>66.4</v>
      </c>
      <c r="AA19" s="34">
        <v>134.3</v>
      </c>
      <c r="AB19" s="35">
        <v>206.6</v>
      </c>
      <c r="AC19" s="36">
        <f>'[1]StatementII'!$D$20</f>
        <v>83.2</v>
      </c>
      <c r="AD19" s="34">
        <v>113.3</v>
      </c>
      <c r="AE19" s="32">
        <v>90.7</v>
      </c>
      <c r="AF19" s="32">
        <v>123.2</v>
      </c>
      <c r="AG19" s="37">
        <v>100.1</v>
      </c>
      <c r="AH19" s="37">
        <v>105.1</v>
      </c>
      <c r="AI19" s="38">
        <v>105.8</v>
      </c>
      <c r="AJ19" s="39">
        <v>105.1</v>
      </c>
      <c r="AK19" s="37">
        <v>104.7</v>
      </c>
      <c r="AL19" s="37">
        <v>107</v>
      </c>
      <c r="AM19" s="37">
        <v>107.4</v>
      </c>
      <c r="AN19" s="38">
        <v>140.5</v>
      </c>
      <c r="AO19" s="40">
        <f>'[2]StatementII'!$D$20</f>
        <v>100.2</v>
      </c>
      <c r="AP19" s="35">
        <v>120.2</v>
      </c>
      <c r="AQ19" s="35">
        <v>114.5</v>
      </c>
      <c r="AR19" s="41">
        <v>122.3</v>
      </c>
      <c r="AS19" s="35">
        <v>117.4</v>
      </c>
      <c r="AT19" s="38">
        <v>113.5</v>
      </c>
      <c r="AU19" s="38">
        <v>114.2</v>
      </c>
      <c r="AV19" s="41">
        <v>128.8</v>
      </c>
      <c r="AW19" s="37">
        <v>113.4</v>
      </c>
      <c r="AX19" s="41">
        <v>122.5</v>
      </c>
      <c r="AY19" s="41">
        <v>120.6</v>
      </c>
      <c r="AZ19" s="41">
        <v>132.3</v>
      </c>
      <c r="BA19" s="42">
        <v>113</v>
      </c>
      <c r="BB19" s="43">
        <v>128.6</v>
      </c>
      <c r="BC19" s="44">
        <v>127.29999999999998</v>
      </c>
      <c r="BD19" s="45">
        <v>129.3</v>
      </c>
      <c r="BE19" s="44">
        <v>129.90000000000003</v>
      </c>
      <c r="BF19" s="44">
        <v>119</v>
      </c>
      <c r="BG19" s="45">
        <v>132.39999999999998</v>
      </c>
      <c r="BH19" s="43">
        <v>124.60000000000002</v>
      </c>
      <c r="BI19" s="43">
        <v>116.60000000000002</v>
      </c>
      <c r="BJ19" s="43">
        <v>117.70000000000005</v>
      </c>
      <c r="BK19" s="44">
        <v>123.59999999999991</v>
      </c>
      <c r="BL19" s="37">
        <v>119.09999999999991</v>
      </c>
      <c r="BM19" s="46">
        <v>123.8</v>
      </c>
      <c r="BN19" s="47">
        <v>128</v>
      </c>
      <c r="BO19" s="47">
        <v>131.8</v>
      </c>
      <c r="BP19" s="47">
        <v>141.10000000000002</v>
      </c>
      <c r="BQ19" s="47">
        <v>121.5</v>
      </c>
      <c r="BR19" s="47">
        <v>108.29999999999995</v>
      </c>
      <c r="BS19" s="47">
        <v>128.20000000000005</v>
      </c>
      <c r="BT19" s="47">
        <v>122.19999999999993</v>
      </c>
      <c r="BU19" s="47">
        <v>124.69999999999993</v>
      </c>
      <c r="BV19" s="47">
        <v>140.30000000000018</v>
      </c>
      <c r="BW19" s="47">
        <v>132</v>
      </c>
      <c r="BX19" s="48">
        <v>139</v>
      </c>
      <c r="BY19" s="49">
        <v>124</v>
      </c>
      <c r="BZ19" s="50">
        <v>159.7</v>
      </c>
      <c r="CA19" s="50">
        <v>129.3</v>
      </c>
      <c r="CB19" s="50">
        <v>136.79999999999995</v>
      </c>
      <c r="CC19" s="50">
        <v>130.4000000000001</v>
      </c>
      <c r="CD19" s="50">
        <v>131</v>
      </c>
      <c r="CE19" s="50">
        <v>142</v>
      </c>
      <c r="CF19" s="50">
        <v>134.89999999999986</v>
      </c>
      <c r="CG19" s="50">
        <v>155.80000000000018</v>
      </c>
      <c r="CH19" s="50">
        <v>151.69999999999982</v>
      </c>
      <c r="CI19" s="50">
        <v>153.80000000000018</v>
      </c>
      <c r="CJ19" s="50">
        <v>160.89999999999986</v>
      </c>
      <c r="CK19" s="51">
        <v>148.1</v>
      </c>
      <c r="CL19" s="52">
        <v>151.70000000000002</v>
      </c>
      <c r="CM19" s="43">
        <v>145.2</v>
      </c>
      <c r="CN19" s="52">
        <v>158.10000000000002</v>
      </c>
      <c r="CO19" s="44">
        <v>159.5</v>
      </c>
      <c r="CP19" s="60">
        <v>160.60000000000002</v>
      </c>
      <c r="CQ19" s="54">
        <v>174.89999999999986</v>
      </c>
      <c r="CR19" s="52">
        <v>168.20000000000005</v>
      </c>
      <c r="CS19" s="52">
        <v>194.9000000000001</v>
      </c>
      <c r="CT19" s="56">
        <v>201.5</v>
      </c>
      <c r="CU19" s="44">
        <v>205</v>
      </c>
      <c r="CV19" s="44">
        <v>215.29999999999995</v>
      </c>
      <c r="CW19" s="57">
        <f>'[3]StatementII'!$D$20</f>
        <v>190.8</v>
      </c>
      <c r="CX19" s="58">
        <v>200.59999999999997</v>
      </c>
      <c r="CY19" s="30">
        <v>207.60000000000002</v>
      </c>
      <c r="CZ19" s="58">
        <v>204.20000000000005</v>
      </c>
      <c r="DA19" s="58">
        <v>212.5999999999999</v>
      </c>
      <c r="DB19" s="57">
        <v>210.20000000000005</v>
      </c>
      <c r="DC19" s="58">
        <v>222.70000000000005</v>
      </c>
      <c r="DD19" s="60">
        <v>203.89999999999986</v>
      </c>
      <c r="DE19" s="61">
        <v>214.70000000000005</v>
      </c>
      <c r="DF19" s="61">
        <v>229.60000000000014</v>
      </c>
      <c r="DG19" s="30">
        <v>216.5999999999999</v>
      </c>
      <c r="DH19" s="30"/>
      <c r="DI19" s="31"/>
    </row>
    <row r="20" spans="2:113" ht="12.75">
      <c r="B20" t="s">
        <v>42</v>
      </c>
      <c r="D20" s="30">
        <v>28</v>
      </c>
      <c r="E20" s="32">
        <v>15.4</v>
      </c>
      <c r="F20" s="32">
        <v>-0.20000000000000107</v>
      </c>
      <c r="G20" s="32">
        <v>32.9</v>
      </c>
      <c r="H20" s="32">
        <v>15.6</v>
      </c>
      <c r="I20" s="32">
        <v>14.7</v>
      </c>
      <c r="J20" s="32">
        <v>18.3</v>
      </c>
      <c r="K20" s="32">
        <v>32.3</v>
      </c>
      <c r="L20" s="32">
        <v>2.9000000000000057</v>
      </c>
      <c r="M20" s="32">
        <v>15.5</v>
      </c>
      <c r="N20" s="32">
        <v>16.7</v>
      </c>
      <c r="O20" s="32">
        <v>16.3</v>
      </c>
      <c r="P20" s="32">
        <v>19.6</v>
      </c>
      <c r="Q20" s="32">
        <v>15.7</v>
      </c>
      <c r="R20" s="32">
        <v>17.4</v>
      </c>
      <c r="S20" s="32">
        <v>18.7</v>
      </c>
      <c r="T20" s="32">
        <v>16.2</v>
      </c>
      <c r="U20" s="33">
        <v>20</v>
      </c>
      <c r="V20" s="32">
        <v>17.1</v>
      </c>
      <c r="W20" s="32">
        <v>35</v>
      </c>
      <c r="X20" s="32">
        <v>21.7</v>
      </c>
      <c r="Y20" s="34">
        <v>28.1</v>
      </c>
      <c r="Z20" s="34">
        <v>61.1</v>
      </c>
      <c r="AA20" s="34">
        <v>5.5</v>
      </c>
      <c r="AB20" s="35">
        <v>91.7</v>
      </c>
      <c r="AC20" s="36">
        <f>'[1]StatementII'!$D$21</f>
        <v>21</v>
      </c>
      <c r="AD20" s="34">
        <v>25.4</v>
      </c>
      <c r="AE20" s="32">
        <v>41.2</v>
      </c>
      <c r="AF20" s="32">
        <v>47.9</v>
      </c>
      <c r="AG20" s="37">
        <v>38.4</v>
      </c>
      <c r="AH20" s="37">
        <v>32.8</v>
      </c>
      <c r="AI20" s="38">
        <v>75.1</v>
      </c>
      <c r="AJ20" s="39">
        <v>5.800000000000011</v>
      </c>
      <c r="AK20" s="37">
        <v>50.6</v>
      </c>
      <c r="AL20" s="37">
        <v>50.6</v>
      </c>
      <c r="AM20" s="37">
        <v>48.6</v>
      </c>
      <c r="AN20" s="38">
        <v>68.7</v>
      </c>
      <c r="AO20" s="40">
        <f>'[2]StatementII'!$D$21</f>
        <v>28.6</v>
      </c>
      <c r="AP20" s="35">
        <v>54.6</v>
      </c>
      <c r="AQ20" s="35">
        <v>53.9</v>
      </c>
      <c r="AR20" s="41">
        <v>49.1</v>
      </c>
      <c r="AS20" s="35">
        <v>41.6</v>
      </c>
      <c r="AT20" s="38">
        <v>44.7</v>
      </c>
      <c r="AU20" s="38">
        <v>85.1</v>
      </c>
      <c r="AV20" s="41">
        <v>31.9</v>
      </c>
      <c r="AW20" s="37">
        <v>50.8</v>
      </c>
      <c r="AX20" s="41">
        <v>47.5</v>
      </c>
      <c r="AY20" s="41">
        <v>44.9</v>
      </c>
      <c r="AZ20" s="41">
        <v>117.4</v>
      </c>
      <c r="BA20" s="42">
        <v>35.6</v>
      </c>
      <c r="BB20" s="43">
        <v>45.49999999999999</v>
      </c>
      <c r="BC20" s="44">
        <v>48.80000000000001</v>
      </c>
      <c r="BD20" s="45">
        <v>45.900000000000006</v>
      </c>
      <c r="BE20" s="44">
        <v>40.400000000000006</v>
      </c>
      <c r="BF20" s="44">
        <v>51.99999999999997</v>
      </c>
      <c r="BG20" s="45">
        <v>69.59999999999997</v>
      </c>
      <c r="BH20" s="43">
        <v>25.900000000000034</v>
      </c>
      <c r="BI20" s="43">
        <v>45.099999999999966</v>
      </c>
      <c r="BJ20" s="43">
        <v>43.700000000000045</v>
      </c>
      <c r="BK20" s="44">
        <v>58.80000000000001</v>
      </c>
      <c r="BL20" s="37">
        <v>102.39999999999992</v>
      </c>
      <c r="BM20" s="46">
        <v>4.4</v>
      </c>
      <c r="BN20" s="47">
        <v>78.69999999999999</v>
      </c>
      <c r="BO20" s="47">
        <v>49.5</v>
      </c>
      <c r="BP20" s="47">
        <v>96.6</v>
      </c>
      <c r="BQ20" s="47">
        <v>14.400000000000006</v>
      </c>
      <c r="BR20" s="47">
        <v>30.099999999999994</v>
      </c>
      <c r="BS20" s="47">
        <v>84.80000000000001</v>
      </c>
      <c r="BT20" s="47">
        <v>47.5</v>
      </c>
      <c r="BU20" s="47">
        <v>54.599999999999966</v>
      </c>
      <c r="BV20" s="47">
        <v>101.19999999999999</v>
      </c>
      <c r="BW20" s="47">
        <v>46.90000000000009</v>
      </c>
      <c r="BX20" s="48">
        <v>76.29999999999995</v>
      </c>
      <c r="BY20" s="49">
        <v>72.2</v>
      </c>
      <c r="BZ20" s="50">
        <v>61.499999999999986</v>
      </c>
      <c r="CA20" s="50">
        <v>44.5</v>
      </c>
      <c r="CB20" s="50">
        <v>100.5</v>
      </c>
      <c r="CC20" s="50">
        <v>62.5</v>
      </c>
      <c r="CD20" s="50">
        <v>38.30000000000001</v>
      </c>
      <c r="CE20" s="50">
        <v>145.5</v>
      </c>
      <c r="CF20" s="50">
        <v>112.59999999999991</v>
      </c>
      <c r="CG20" s="50">
        <v>76.80000000000007</v>
      </c>
      <c r="CH20" s="50">
        <v>81.30000000000007</v>
      </c>
      <c r="CI20" s="50">
        <v>48.69999999999993</v>
      </c>
      <c r="CJ20" s="50">
        <v>189.10000000000002</v>
      </c>
      <c r="CK20" s="51">
        <v>123.60000000000001</v>
      </c>
      <c r="CL20" s="52">
        <v>51.09999999999998</v>
      </c>
      <c r="CM20" s="43">
        <v>42.400000000000006</v>
      </c>
      <c r="CN20" s="52">
        <v>85.10000000000005</v>
      </c>
      <c r="CO20" s="44">
        <v>38.99999999999994</v>
      </c>
      <c r="CP20" s="60">
        <v>106.89999999999998</v>
      </c>
      <c r="CQ20" s="54">
        <v>37.400000000000034</v>
      </c>
      <c r="CR20" s="52">
        <v>39.60000000000002</v>
      </c>
      <c r="CS20" s="52">
        <v>66.79999999999995</v>
      </c>
      <c r="CT20" s="56">
        <v>128</v>
      </c>
      <c r="CU20" s="44">
        <v>32.30000000000007</v>
      </c>
      <c r="CV20" s="44">
        <v>198.0999999999999</v>
      </c>
      <c r="CW20" s="57">
        <f>'[3]StatementII'!$D$21</f>
        <v>6.5</v>
      </c>
      <c r="CX20" s="58">
        <v>94.89999999999999</v>
      </c>
      <c r="CY20" s="30">
        <v>111.8</v>
      </c>
      <c r="CZ20" s="58">
        <v>55.30000000000001</v>
      </c>
      <c r="DA20" s="58">
        <v>108.39999999999998</v>
      </c>
      <c r="DB20" s="57">
        <v>67</v>
      </c>
      <c r="DC20" s="58">
        <v>121.5</v>
      </c>
      <c r="DD20" s="60">
        <v>60.5</v>
      </c>
      <c r="DE20" s="61">
        <v>72.40000000000009</v>
      </c>
      <c r="DF20" s="61">
        <v>116.10000000000002</v>
      </c>
      <c r="DG20" s="30">
        <v>133.19999999999993</v>
      </c>
      <c r="DH20" s="30"/>
      <c r="DI20" s="31"/>
    </row>
    <row r="21" spans="1:113" ht="12.75">
      <c r="A21" s="67" t="s">
        <v>43</v>
      </c>
      <c r="B21" s="67"/>
      <c r="C21" s="67"/>
      <c r="D21" s="18" t="s">
        <v>44</v>
      </c>
      <c r="E21" s="19">
        <v>16.499999999999943</v>
      </c>
      <c r="F21" s="19">
        <v>32.60000000000008</v>
      </c>
      <c r="G21" s="19">
        <v>165.9</v>
      </c>
      <c r="H21" s="19">
        <v>-7.100000000000023</v>
      </c>
      <c r="I21" s="19">
        <v>98.99999999999977</v>
      </c>
      <c r="J21" s="19">
        <v>-2.0999999999997954</v>
      </c>
      <c r="K21" s="19">
        <v>30.800000000000182</v>
      </c>
      <c r="L21" s="19">
        <v>114.2999999999995</v>
      </c>
      <c r="M21" s="19">
        <v>28.90000000000032</v>
      </c>
      <c r="N21" s="19">
        <v>7.499999999999773</v>
      </c>
      <c r="O21" s="19">
        <v>34.400000000001</v>
      </c>
      <c r="P21" s="19">
        <v>103.19999999999936</v>
      </c>
      <c r="Q21" s="19">
        <v>174.8</v>
      </c>
      <c r="R21" s="19">
        <v>52.7</v>
      </c>
      <c r="S21" s="19">
        <v>66.2000000000001</v>
      </c>
      <c r="T21" s="19">
        <v>19.199999999999818</v>
      </c>
      <c r="U21" s="19">
        <v>62.499999999999886</v>
      </c>
      <c r="V21" s="19">
        <v>-15</v>
      </c>
      <c r="W21" s="19">
        <v>115.2</v>
      </c>
      <c r="X21" s="19">
        <v>-54.8</v>
      </c>
      <c r="Y21" s="20">
        <v>72.90000000000009</v>
      </c>
      <c r="Z21" s="20">
        <v>30.49999999999909</v>
      </c>
      <c r="AA21" s="19">
        <v>-110.29999999999927</v>
      </c>
      <c r="AB21" s="21">
        <v>-10.300000000001091</v>
      </c>
      <c r="AC21" s="22">
        <f aca="true" t="shared" si="8" ref="AC21:BX21">AC8-AC13</f>
        <v>-59.19999999999993</v>
      </c>
      <c r="AD21" s="20">
        <f t="shared" si="8"/>
        <v>-89.90000000000003</v>
      </c>
      <c r="AE21" s="20">
        <f t="shared" si="8"/>
        <v>128.40000000000003</v>
      </c>
      <c r="AF21" s="20">
        <f t="shared" si="8"/>
        <v>-119.90000000000003</v>
      </c>
      <c r="AG21" s="62">
        <f t="shared" si="8"/>
        <v>-53.700000000000045</v>
      </c>
      <c r="AH21" s="62">
        <f t="shared" si="8"/>
        <v>3.6000000000000796</v>
      </c>
      <c r="AI21" s="62">
        <f t="shared" si="8"/>
        <v>-22.5</v>
      </c>
      <c r="AJ21" s="62">
        <f t="shared" si="8"/>
        <v>-38.19999999999936</v>
      </c>
      <c r="AK21" s="62">
        <f t="shared" si="8"/>
        <v>-17.199999999999875</v>
      </c>
      <c r="AL21" s="62">
        <f t="shared" si="8"/>
        <v>-85.30000000000013</v>
      </c>
      <c r="AM21" s="62">
        <f t="shared" si="8"/>
        <v>387.20000000000016</v>
      </c>
      <c r="AN21" s="62">
        <f t="shared" si="8"/>
        <v>-70.30000000000075</v>
      </c>
      <c r="AO21" s="23">
        <f t="shared" si="8"/>
        <v>-0.3000000000000682</v>
      </c>
      <c r="AP21" s="24">
        <f t="shared" si="8"/>
        <v>-102.00000000000006</v>
      </c>
      <c r="AQ21" s="24">
        <f t="shared" si="8"/>
        <v>175.20000000000016</v>
      </c>
      <c r="AR21" s="24">
        <f t="shared" si="8"/>
        <v>-133.5</v>
      </c>
      <c r="AS21" s="24">
        <f t="shared" si="8"/>
        <v>-66.30000000000001</v>
      </c>
      <c r="AT21" s="24">
        <f t="shared" si="8"/>
        <v>-80.89999999999998</v>
      </c>
      <c r="AU21" s="24">
        <f t="shared" si="8"/>
        <v>-69.09999999999997</v>
      </c>
      <c r="AV21" s="24">
        <f t="shared" si="8"/>
        <v>-69.39999999999941</v>
      </c>
      <c r="AW21" s="24">
        <f t="shared" si="8"/>
        <v>4.3999999999987836</v>
      </c>
      <c r="AX21" s="24">
        <f t="shared" si="8"/>
        <v>-72.69999999999914</v>
      </c>
      <c r="AY21" s="24">
        <f t="shared" si="8"/>
        <v>-45.09999999999991</v>
      </c>
      <c r="AZ21" s="24">
        <f t="shared" si="8"/>
        <v>9.499999999999886</v>
      </c>
      <c r="BA21" s="23">
        <f t="shared" si="8"/>
        <v>51.19999999999999</v>
      </c>
      <c r="BB21" s="24">
        <f t="shared" si="8"/>
        <v>-92.69999999999987</v>
      </c>
      <c r="BC21" s="24">
        <f t="shared" si="8"/>
        <v>36.199999999999875</v>
      </c>
      <c r="BD21" s="24">
        <f t="shared" si="8"/>
        <v>-62.500000000000114</v>
      </c>
      <c r="BE21" s="24">
        <f t="shared" si="8"/>
        <v>-61.79999999999973</v>
      </c>
      <c r="BF21" s="24">
        <f t="shared" si="8"/>
        <v>-19.100000000000477</v>
      </c>
      <c r="BG21" s="24">
        <f t="shared" si="8"/>
        <v>-54.799999999999955</v>
      </c>
      <c r="BH21" s="24">
        <f t="shared" si="8"/>
        <v>92.70000000000084</v>
      </c>
      <c r="BI21" s="24">
        <f t="shared" si="8"/>
        <v>51.799999999999216</v>
      </c>
      <c r="BJ21" s="24">
        <f t="shared" si="8"/>
        <v>-2</v>
      </c>
      <c r="BK21" s="24">
        <f t="shared" si="8"/>
        <v>10.199999999999363</v>
      </c>
      <c r="BL21" s="24">
        <f t="shared" si="8"/>
        <v>5.800000000000864</v>
      </c>
      <c r="BM21" s="23">
        <f t="shared" si="8"/>
        <v>60.60000000000002</v>
      </c>
      <c r="BN21" s="24">
        <f t="shared" si="8"/>
        <v>-17.400000000000034</v>
      </c>
      <c r="BO21" s="24">
        <f t="shared" si="8"/>
        <v>367.4000000000001</v>
      </c>
      <c r="BP21" s="24">
        <f t="shared" si="8"/>
        <v>-119.7000000000005</v>
      </c>
      <c r="BQ21" s="24">
        <f t="shared" si="8"/>
        <v>90.80000000000018</v>
      </c>
      <c r="BR21" s="24">
        <f t="shared" si="8"/>
        <v>99.19999999999999</v>
      </c>
      <c r="BS21" s="24">
        <f t="shared" si="8"/>
        <v>17.500000000000398</v>
      </c>
      <c r="BT21" s="24">
        <f t="shared" si="8"/>
        <v>-4.700000000000273</v>
      </c>
      <c r="BU21" s="24">
        <f t="shared" si="8"/>
        <v>147.4999999999996</v>
      </c>
      <c r="BV21" s="24">
        <f t="shared" si="8"/>
        <v>-71.2999999999995</v>
      </c>
      <c r="BW21" s="24">
        <f t="shared" si="8"/>
        <v>65.60000000000048</v>
      </c>
      <c r="BX21" s="25">
        <f t="shared" si="8"/>
        <v>-173.60000000000036</v>
      </c>
      <c r="BY21" s="26">
        <v>103.72000000000008</v>
      </c>
      <c r="BZ21" s="26">
        <v>-75.32000000000005</v>
      </c>
      <c r="CA21" s="26">
        <v>201.70000000000016</v>
      </c>
      <c r="CB21" s="26">
        <v>-35.50000000000006</v>
      </c>
      <c r="CC21" s="26">
        <v>76.40000000000055</v>
      </c>
      <c r="CD21" s="26">
        <v>53.39999999999992</v>
      </c>
      <c r="CE21" s="26">
        <v>-48.500000000000455</v>
      </c>
      <c r="CF21" s="26">
        <v>3.6000000000000227</v>
      </c>
      <c r="CG21" s="26">
        <v>32.19999999999993</v>
      </c>
      <c r="CH21" s="26">
        <v>-30.800000000000523</v>
      </c>
      <c r="CI21" s="26">
        <v>121.6249500000007</v>
      </c>
      <c r="CJ21" s="26">
        <v>14.175050000000397</v>
      </c>
      <c r="CK21" s="27">
        <f aca="true" t="shared" si="9" ref="CK21:CR21">CK8-CK13</f>
        <v>29</v>
      </c>
      <c r="CL21" s="28">
        <f t="shared" si="9"/>
        <v>-31.600000000000023</v>
      </c>
      <c r="CM21" s="28">
        <f t="shared" si="9"/>
        <v>293.8000000000003</v>
      </c>
      <c r="CN21" s="28">
        <f t="shared" si="9"/>
        <v>-38.80000000000041</v>
      </c>
      <c r="CO21" s="28">
        <f t="shared" si="9"/>
        <v>118.90000000000026</v>
      </c>
      <c r="CP21" s="28">
        <f t="shared" si="9"/>
        <v>-19.900000000000148</v>
      </c>
      <c r="CQ21" s="28">
        <f t="shared" si="9"/>
        <v>93.80000000000007</v>
      </c>
      <c r="CR21" s="28">
        <f t="shared" si="9"/>
        <v>19.200000000000443</v>
      </c>
      <c r="CS21" s="28">
        <v>51.299999999999386</v>
      </c>
      <c r="CT21" s="28">
        <f aca="true" t="shared" si="10" ref="CT21:DG21">CT8-CT13</f>
        <v>-179.39999999999986</v>
      </c>
      <c r="CU21" s="28">
        <f t="shared" si="10"/>
        <v>-44.399999999998954</v>
      </c>
      <c r="CV21" s="28">
        <f t="shared" si="10"/>
        <v>2.0000000000004547</v>
      </c>
      <c r="CW21" s="29">
        <f t="shared" si="10"/>
        <v>75.40000000000003</v>
      </c>
      <c r="CX21" s="29">
        <f t="shared" si="10"/>
        <v>-114.49999999999989</v>
      </c>
      <c r="CY21" s="29">
        <f t="shared" si="10"/>
        <v>118.59999999999991</v>
      </c>
      <c r="CZ21" s="29">
        <f t="shared" si="10"/>
        <v>-48.300000000000296</v>
      </c>
      <c r="DA21" s="29">
        <f t="shared" si="10"/>
        <v>32.100000000000364</v>
      </c>
      <c r="DB21" s="29">
        <f t="shared" si="10"/>
        <v>-58.59999999999991</v>
      </c>
      <c r="DC21" s="29">
        <f t="shared" si="10"/>
        <v>18.69999999999959</v>
      </c>
      <c r="DD21" s="28">
        <f t="shared" si="10"/>
        <v>33.00000000000102</v>
      </c>
      <c r="DE21" s="28">
        <f t="shared" si="10"/>
        <v>97.09999999999934</v>
      </c>
      <c r="DF21" s="28">
        <f t="shared" si="10"/>
        <v>-79.99999999999955</v>
      </c>
      <c r="DG21" s="28">
        <f t="shared" si="10"/>
        <v>-10.20000000000141</v>
      </c>
      <c r="DH21" s="30"/>
      <c r="DI21" s="31"/>
    </row>
    <row r="22" spans="1:113" ht="12.75">
      <c r="A22" s="5" t="s">
        <v>45</v>
      </c>
      <c r="B22" s="5"/>
      <c r="C22" s="5"/>
      <c r="D22" s="30"/>
      <c r="E22" s="32"/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/>
      <c r="R22" s="32"/>
      <c r="S22" s="32"/>
      <c r="T22" s="32"/>
      <c r="U22" s="33"/>
      <c r="V22" s="32"/>
      <c r="W22" s="32"/>
      <c r="X22" s="32"/>
      <c r="Y22" s="34"/>
      <c r="Z22" s="34"/>
      <c r="AA22" s="68"/>
      <c r="AB22" s="69"/>
      <c r="AC22" s="36"/>
      <c r="AD22" s="34"/>
      <c r="AE22" s="32"/>
      <c r="AF22" s="32"/>
      <c r="AG22" s="37"/>
      <c r="AH22" s="37"/>
      <c r="AI22" s="24"/>
      <c r="AJ22" s="70"/>
      <c r="AK22" s="37"/>
      <c r="AL22" s="37"/>
      <c r="AM22" s="37"/>
      <c r="AN22" s="38"/>
      <c r="AO22" s="40"/>
      <c r="AP22" s="35"/>
      <c r="AQ22" s="35"/>
      <c r="AR22" s="71"/>
      <c r="AS22" s="35"/>
      <c r="AT22" s="38"/>
      <c r="AU22" s="38"/>
      <c r="AV22" s="71"/>
      <c r="AW22" s="37"/>
      <c r="AX22" s="71"/>
      <c r="AY22" s="71"/>
      <c r="AZ22" s="71"/>
      <c r="BA22" s="42"/>
      <c r="BB22" s="43"/>
      <c r="BC22" s="44"/>
      <c r="BD22" s="45"/>
      <c r="BE22" s="44"/>
      <c r="BF22" s="44"/>
      <c r="BG22" s="45"/>
      <c r="BH22" s="43"/>
      <c r="BI22" s="43"/>
      <c r="BJ22" s="43"/>
      <c r="BK22" s="44"/>
      <c r="BL22" s="72"/>
      <c r="BM22" s="73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4"/>
      <c r="BY22" s="75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76"/>
      <c r="CL22" s="52"/>
      <c r="CM22" s="43">
        <v>0</v>
      </c>
      <c r="CN22" s="52"/>
      <c r="CO22" s="44"/>
      <c r="CP22" s="77"/>
      <c r="CQ22" s="28"/>
      <c r="CR22" s="78"/>
      <c r="CS22" s="28"/>
      <c r="CT22" s="56"/>
      <c r="CU22" s="44"/>
      <c r="CV22" s="44"/>
      <c r="CW22" s="79"/>
      <c r="CX22" s="58"/>
      <c r="CY22" s="30"/>
      <c r="CZ22" s="58"/>
      <c r="DA22" s="80"/>
      <c r="DB22" s="79"/>
      <c r="DC22" s="80"/>
      <c r="DD22" s="28"/>
      <c r="DE22" s="61"/>
      <c r="DF22" s="61"/>
      <c r="DG22" s="30"/>
      <c r="DH22" s="30"/>
      <c r="DI22" s="31"/>
    </row>
    <row r="23" spans="1:113" ht="12.75">
      <c r="A23" s="5" t="s">
        <v>46</v>
      </c>
      <c r="B23" s="5"/>
      <c r="C23" s="5"/>
      <c r="D23" s="81">
        <v>31</v>
      </c>
      <c r="E23" s="82">
        <v>0.2</v>
      </c>
      <c r="F23" s="82">
        <v>31.8</v>
      </c>
      <c r="G23" s="82">
        <v>37.8</v>
      </c>
      <c r="H23" s="82">
        <v>25.4</v>
      </c>
      <c r="I23" s="82">
        <v>0</v>
      </c>
      <c r="J23" s="82">
        <v>29</v>
      </c>
      <c r="K23" s="82">
        <v>71</v>
      </c>
      <c r="L23" s="82">
        <v>-20.8</v>
      </c>
      <c r="M23" s="82">
        <v>-26.8</v>
      </c>
      <c r="N23" s="82">
        <v>58.1</v>
      </c>
      <c r="O23" s="82">
        <v>67.2</v>
      </c>
      <c r="P23" s="82">
        <v>5.799999999999898</v>
      </c>
      <c r="Q23" s="82">
        <v>7.2</v>
      </c>
      <c r="R23" s="82">
        <v>29.7</v>
      </c>
      <c r="S23" s="82">
        <f>S24-S25</f>
        <v>31.299999999999997</v>
      </c>
      <c r="T23" s="82">
        <v>8.300000000000011</v>
      </c>
      <c r="U23" s="83">
        <v>47.4</v>
      </c>
      <c r="V23" s="82">
        <v>24.1</v>
      </c>
      <c r="W23" s="82">
        <v>-73.4</v>
      </c>
      <c r="X23" s="82">
        <v>14.5</v>
      </c>
      <c r="Y23" s="84">
        <v>17.20000000000016</v>
      </c>
      <c r="Z23" s="84">
        <v>174.2</v>
      </c>
      <c r="AA23" s="84">
        <v>-46.90000000000015</v>
      </c>
      <c r="AB23" s="85">
        <v>40.399999999999864</v>
      </c>
      <c r="AC23" s="86">
        <f aca="true" t="shared" si="11" ref="AC23:BX23">AC24-AC25</f>
        <v>-2.099999999999998</v>
      </c>
      <c r="AD23" s="84">
        <f t="shared" si="11"/>
        <v>12.200000000000003</v>
      </c>
      <c r="AE23" s="84">
        <f t="shared" si="11"/>
        <v>-29.10000000000001</v>
      </c>
      <c r="AF23" s="84">
        <f t="shared" si="11"/>
        <v>-96.80000000000001</v>
      </c>
      <c r="AG23" s="85">
        <f t="shared" si="11"/>
        <v>-2.9000000000000057</v>
      </c>
      <c r="AH23" s="87">
        <f t="shared" si="11"/>
        <v>-33.20000000000006</v>
      </c>
      <c r="AI23" s="87">
        <f t="shared" si="11"/>
        <v>77.80000000000001</v>
      </c>
      <c r="AJ23" s="87">
        <f t="shared" si="11"/>
        <v>59.30000000000001</v>
      </c>
      <c r="AK23" s="87">
        <f t="shared" si="11"/>
        <v>60.90000000000015</v>
      </c>
      <c r="AL23" s="87">
        <f t="shared" si="11"/>
        <v>102.69999999999999</v>
      </c>
      <c r="AM23" s="87">
        <f t="shared" si="11"/>
        <v>58.79999999999988</v>
      </c>
      <c r="AN23" s="87">
        <f t="shared" si="11"/>
        <v>117.1</v>
      </c>
      <c r="AO23" s="88">
        <f t="shared" si="11"/>
        <v>-13.100000000000001</v>
      </c>
      <c r="AP23" s="89">
        <f t="shared" si="11"/>
        <v>-6.200000000000003</v>
      </c>
      <c r="AQ23" s="89">
        <f t="shared" si="11"/>
        <v>117.8</v>
      </c>
      <c r="AR23" s="89">
        <f t="shared" si="11"/>
        <v>66.39999999999999</v>
      </c>
      <c r="AS23" s="89">
        <f t="shared" si="11"/>
        <v>43.49999999999999</v>
      </c>
      <c r="AT23" s="89">
        <f t="shared" si="11"/>
        <v>38.99999999999994</v>
      </c>
      <c r="AU23" s="89">
        <f t="shared" si="11"/>
        <v>129.60000000000002</v>
      </c>
      <c r="AV23" s="89">
        <f t="shared" si="11"/>
        <v>37.5</v>
      </c>
      <c r="AW23" s="89">
        <f t="shared" si="11"/>
        <v>58.09999999999993</v>
      </c>
      <c r="AX23" s="89">
        <f t="shared" si="11"/>
        <v>79.9</v>
      </c>
      <c r="AY23" s="89">
        <f t="shared" si="11"/>
        <v>86.40000000000012</v>
      </c>
      <c r="AZ23" s="89">
        <f t="shared" si="11"/>
        <v>107.9</v>
      </c>
      <c r="BA23" s="88">
        <f t="shared" si="11"/>
        <v>6.100000000000003</v>
      </c>
      <c r="BB23" s="89">
        <f t="shared" si="11"/>
        <v>28.699999999999996</v>
      </c>
      <c r="BC23" s="89">
        <f t="shared" si="11"/>
        <v>30.499999999999986</v>
      </c>
      <c r="BD23" s="89">
        <f t="shared" si="11"/>
        <v>56.89999999999999</v>
      </c>
      <c r="BE23" s="89">
        <f t="shared" si="11"/>
        <v>57.099999999999994</v>
      </c>
      <c r="BF23" s="89">
        <f t="shared" si="11"/>
        <v>74.70000000000002</v>
      </c>
      <c r="BG23" s="89">
        <f t="shared" si="11"/>
        <v>71.50000000000003</v>
      </c>
      <c r="BH23" s="89">
        <f t="shared" si="11"/>
        <v>98.80000000000001</v>
      </c>
      <c r="BI23" s="89">
        <f t="shared" si="11"/>
        <v>85.00000000000007</v>
      </c>
      <c r="BJ23" s="89">
        <f t="shared" si="11"/>
        <v>101.30000000000004</v>
      </c>
      <c r="BK23" s="89">
        <f t="shared" si="11"/>
        <v>83.39999999999989</v>
      </c>
      <c r="BL23" s="89">
        <f t="shared" si="11"/>
        <v>179.59999999999985</v>
      </c>
      <c r="BM23" s="88">
        <f t="shared" si="11"/>
        <v>54.89999999999999</v>
      </c>
      <c r="BN23" s="89">
        <f t="shared" si="11"/>
        <v>80.5</v>
      </c>
      <c r="BO23" s="89">
        <f t="shared" si="11"/>
        <v>70.20000000000002</v>
      </c>
      <c r="BP23" s="89">
        <f t="shared" si="11"/>
        <v>56.000000000000014</v>
      </c>
      <c r="BQ23" s="89">
        <f t="shared" si="11"/>
        <v>96.49999999999999</v>
      </c>
      <c r="BR23" s="89">
        <f t="shared" si="11"/>
        <v>49.99999999999993</v>
      </c>
      <c r="BS23" s="89">
        <f t="shared" si="11"/>
        <v>94.40000000000018</v>
      </c>
      <c r="BT23" s="89">
        <f t="shared" si="11"/>
        <v>69.99999999999986</v>
      </c>
      <c r="BU23" s="89">
        <f t="shared" si="11"/>
        <v>63.89999999999999</v>
      </c>
      <c r="BV23" s="89">
        <f t="shared" si="11"/>
        <v>-8.800000000000054</v>
      </c>
      <c r="BW23" s="89">
        <f t="shared" si="11"/>
        <v>-48.49999999999994</v>
      </c>
      <c r="BX23" s="90">
        <f t="shared" si="11"/>
        <v>176.69999999999993</v>
      </c>
      <c r="BY23" s="75">
        <v>-6.489999999999995</v>
      </c>
      <c r="BZ23" s="75">
        <v>29.68999999999999</v>
      </c>
      <c r="CA23" s="75">
        <v>14.899999999999984</v>
      </c>
      <c r="CB23" s="75">
        <v>35.40000000000002</v>
      </c>
      <c r="CC23" s="75">
        <v>-21.69999999999999</v>
      </c>
      <c r="CD23" s="75">
        <v>59.30000000000001</v>
      </c>
      <c r="CE23" s="75">
        <v>64.10000000000002</v>
      </c>
      <c r="CF23" s="75">
        <v>70.09999999999997</v>
      </c>
      <c r="CG23" s="75">
        <v>71.40000000000006</v>
      </c>
      <c r="CH23" s="75">
        <v>71.19999999999996</v>
      </c>
      <c r="CI23" s="75">
        <v>29.299999999999983</v>
      </c>
      <c r="CJ23" s="75">
        <v>120.49999999999997</v>
      </c>
      <c r="CK23" s="76">
        <f aca="true" t="shared" si="12" ref="CK23:CV23">CK24-CK25</f>
        <v>8.700000000000001</v>
      </c>
      <c r="CL23" s="77">
        <f t="shared" si="12"/>
        <v>12.000000000000002</v>
      </c>
      <c r="CM23" s="77">
        <f t="shared" si="12"/>
        <v>35.5</v>
      </c>
      <c r="CN23" s="77">
        <f t="shared" si="12"/>
        <v>28.60000000000001</v>
      </c>
      <c r="CO23" s="77">
        <f t="shared" si="12"/>
        <v>46.59999999999999</v>
      </c>
      <c r="CP23" s="77">
        <f t="shared" si="12"/>
        <v>26.49999999999998</v>
      </c>
      <c r="CQ23" s="77">
        <f t="shared" si="12"/>
        <v>69.49999999999999</v>
      </c>
      <c r="CR23" s="77">
        <f t="shared" si="12"/>
        <v>65.20000000000009</v>
      </c>
      <c r="CS23" s="77">
        <f t="shared" si="12"/>
        <v>63.299999999999955</v>
      </c>
      <c r="CT23" s="77">
        <f t="shared" si="12"/>
        <v>66.6</v>
      </c>
      <c r="CU23" s="77">
        <f t="shared" si="12"/>
        <v>68.30000000000004</v>
      </c>
      <c r="CV23" s="77">
        <f t="shared" si="12"/>
        <v>199.3999999999999</v>
      </c>
      <c r="CW23" s="79">
        <f>CW24-CW25</f>
        <v>10.300000000000002</v>
      </c>
      <c r="CX23" s="79">
        <v>11.499999999999991</v>
      </c>
      <c r="CY23" s="91">
        <v>5.999999999999989</v>
      </c>
      <c r="CZ23" s="79">
        <f aca="true" t="shared" si="13" ref="CZ23:DG23">CZ24-CZ25</f>
        <v>28.600000000000023</v>
      </c>
      <c r="DA23" s="79">
        <f t="shared" si="13"/>
        <v>35.7</v>
      </c>
      <c r="DB23" s="79">
        <f t="shared" si="13"/>
        <v>89.1</v>
      </c>
      <c r="DC23" s="79">
        <f t="shared" si="13"/>
        <v>46.13500000000006</v>
      </c>
      <c r="DD23" s="77">
        <f t="shared" si="13"/>
        <v>49.11299999999993</v>
      </c>
      <c r="DE23" s="77">
        <f t="shared" si="13"/>
        <v>58.95600000000006</v>
      </c>
      <c r="DF23" s="77">
        <f t="shared" si="13"/>
        <v>65.1999999999999</v>
      </c>
      <c r="DG23" s="77">
        <f t="shared" si="13"/>
        <v>86.60000000000002</v>
      </c>
      <c r="DH23" s="30"/>
      <c r="DI23" s="31"/>
    </row>
    <row r="24" spans="3:113" ht="12.75">
      <c r="C24" t="s">
        <v>47</v>
      </c>
      <c r="D24" s="30">
        <v>31.1</v>
      </c>
      <c r="E24" s="32">
        <v>4.1</v>
      </c>
      <c r="F24" s="32">
        <v>34</v>
      </c>
      <c r="G24" s="32">
        <v>42.8</v>
      </c>
      <c r="H24" s="32">
        <v>34.3</v>
      </c>
      <c r="I24" s="32">
        <v>49.1</v>
      </c>
      <c r="J24" s="32">
        <v>67.3</v>
      </c>
      <c r="K24" s="32">
        <v>83.1</v>
      </c>
      <c r="L24" s="32">
        <v>69.3</v>
      </c>
      <c r="M24" s="32">
        <v>70.6</v>
      </c>
      <c r="N24" s="32">
        <v>92.1</v>
      </c>
      <c r="O24" s="32">
        <v>72.5</v>
      </c>
      <c r="P24" s="32">
        <v>123.1</v>
      </c>
      <c r="Q24" s="32">
        <v>26.1</v>
      </c>
      <c r="R24" s="32">
        <v>42.7</v>
      </c>
      <c r="S24" s="32">
        <v>72.8</v>
      </c>
      <c r="T24" s="32">
        <v>20.3</v>
      </c>
      <c r="U24" s="33">
        <v>66.7</v>
      </c>
      <c r="V24" s="32">
        <v>37.9</v>
      </c>
      <c r="W24" s="32">
        <v>84.4</v>
      </c>
      <c r="X24" s="32">
        <v>102.4</v>
      </c>
      <c r="Y24" s="34">
        <v>40.800000000000125</v>
      </c>
      <c r="Z24" s="34">
        <v>237.7</v>
      </c>
      <c r="AA24" s="34">
        <v>146.5</v>
      </c>
      <c r="AB24" s="35">
        <v>89.39999999999986</v>
      </c>
      <c r="AC24" s="36">
        <f>'[1]StatementII'!$D$24</f>
        <v>29.7</v>
      </c>
      <c r="AD24" s="34">
        <v>37.6</v>
      </c>
      <c r="AE24" s="32">
        <v>52.3</v>
      </c>
      <c r="AF24" s="32">
        <v>75.5</v>
      </c>
      <c r="AG24" s="37">
        <v>72.1</v>
      </c>
      <c r="AH24" s="37">
        <v>62.3</v>
      </c>
      <c r="AI24" s="38">
        <v>97.2</v>
      </c>
      <c r="AJ24" s="39">
        <v>66.99999999999994</v>
      </c>
      <c r="AK24" s="37">
        <v>70.30000000000013</v>
      </c>
      <c r="AL24" s="37">
        <v>113.1</v>
      </c>
      <c r="AM24" s="37">
        <v>72.99999999999989</v>
      </c>
      <c r="AN24" s="38">
        <v>143.2</v>
      </c>
      <c r="AO24" s="40">
        <f>'[2]StatementII'!$D$24</f>
        <v>28</v>
      </c>
      <c r="AP24" s="35">
        <v>25.4</v>
      </c>
      <c r="AQ24" s="35">
        <v>68.6</v>
      </c>
      <c r="AR24" s="41">
        <v>68.6</v>
      </c>
      <c r="AS24" s="35">
        <v>75.6</v>
      </c>
      <c r="AT24" s="38">
        <v>65.49999999999994</v>
      </c>
      <c r="AU24" s="38">
        <v>136.3</v>
      </c>
      <c r="AV24" s="41">
        <v>66.7</v>
      </c>
      <c r="AW24" s="37">
        <v>70.69999999999993</v>
      </c>
      <c r="AX24" s="41">
        <v>84.9</v>
      </c>
      <c r="AY24" s="41">
        <v>88.50000000000011</v>
      </c>
      <c r="AZ24" s="41">
        <v>128.3</v>
      </c>
      <c r="BA24" s="42">
        <v>17.900000000000002</v>
      </c>
      <c r="BB24" s="43">
        <v>29.899999999999995</v>
      </c>
      <c r="BC24" s="44">
        <v>39.19999999999999</v>
      </c>
      <c r="BD24" s="45">
        <v>59.89999999999999</v>
      </c>
      <c r="BE24" s="44">
        <v>60.599999999999994</v>
      </c>
      <c r="BF24" s="44">
        <v>82.70000000000002</v>
      </c>
      <c r="BG24" s="45">
        <v>83.80000000000001</v>
      </c>
      <c r="BH24" s="43">
        <v>112.30000000000001</v>
      </c>
      <c r="BI24" s="43">
        <v>117.00000000000006</v>
      </c>
      <c r="BJ24" s="43">
        <v>111.20000000000005</v>
      </c>
      <c r="BK24" s="44">
        <v>101.59999999999991</v>
      </c>
      <c r="BL24" s="37">
        <v>204.19999999999982</v>
      </c>
      <c r="BM24" s="46">
        <v>60.599999999999994</v>
      </c>
      <c r="BN24" s="47">
        <v>85.6</v>
      </c>
      <c r="BO24" s="47">
        <v>81.30000000000001</v>
      </c>
      <c r="BP24" s="47">
        <v>66.80000000000001</v>
      </c>
      <c r="BQ24" s="47">
        <v>100.19999999999999</v>
      </c>
      <c r="BR24" s="47">
        <v>67.69999999999993</v>
      </c>
      <c r="BS24" s="47">
        <v>102.30000000000018</v>
      </c>
      <c r="BT24" s="47">
        <v>77.39999999999986</v>
      </c>
      <c r="BU24" s="47">
        <v>72</v>
      </c>
      <c r="BV24" s="47">
        <v>71.69999999999993</v>
      </c>
      <c r="BW24" s="47">
        <v>54.80000000000007</v>
      </c>
      <c r="BX24" s="48">
        <v>198.69999999999993</v>
      </c>
      <c r="BY24" s="49">
        <v>17.730000000000004</v>
      </c>
      <c r="BZ24" s="50">
        <v>32.06999999999999</v>
      </c>
      <c r="CA24" s="50">
        <v>40.999999999999986</v>
      </c>
      <c r="CB24" s="50">
        <v>50.80000000000001</v>
      </c>
      <c r="CC24" s="50">
        <v>72.20000000000002</v>
      </c>
      <c r="CD24" s="50">
        <v>65.80000000000001</v>
      </c>
      <c r="CE24" s="50">
        <v>67.80000000000001</v>
      </c>
      <c r="CF24" s="50">
        <v>73.5</v>
      </c>
      <c r="CG24" s="50">
        <v>75.60000000000002</v>
      </c>
      <c r="CH24" s="50">
        <v>72.19999999999999</v>
      </c>
      <c r="CI24" s="50">
        <v>33.799999999999955</v>
      </c>
      <c r="CJ24" s="50">
        <v>125.89999999999998</v>
      </c>
      <c r="CK24" s="51">
        <v>8.8</v>
      </c>
      <c r="CL24" s="52">
        <v>12.300000000000002</v>
      </c>
      <c r="CM24" s="43">
        <v>40</v>
      </c>
      <c r="CN24" s="52">
        <v>28.70000000000001</v>
      </c>
      <c r="CO24" s="44">
        <v>47.69999999999999</v>
      </c>
      <c r="CP24" s="60">
        <v>33.89999999999998</v>
      </c>
      <c r="CQ24" s="54">
        <v>71.29999999999998</v>
      </c>
      <c r="CR24" s="52">
        <v>66.50000000000009</v>
      </c>
      <c r="CS24" s="52">
        <v>76.79999999999995</v>
      </c>
      <c r="CT24" s="56">
        <v>91</v>
      </c>
      <c r="CU24" s="44">
        <v>77.20000000000005</v>
      </c>
      <c r="CV24" s="44">
        <v>213.4999999999999</v>
      </c>
      <c r="CW24" s="57">
        <f>'[3]StatementII'!$D$24</f>
        <v>18.900000000000002</v>
      </c>
      <c r="CX24" s="58">
        <v>20.799999999999994</v>
      </c>
      <c r="CY24" s="30">
        <v>26.29999999999999</v>
      </c>
      <c r="CZ24" s="58">
        <v>28.700000000000017</v>
      </c>
      <c r="DA24" s="58">
        <v>36.7</v>
      </c>
      <c r="DB24" s="57">
        <v>100.9</v>
      </c>
      <c r="DC24" s="58">
        <v>46.29600000000005</v>
      </c>
      <c r="DD24" s="60">
        <v>50.31299999999993</v>
      </c>
      <c r="DE24" s="61">
        <v>72.50000000000006</v>
      </c>
      <c r="DF24" s="61">
        <v>65.3909999999999</v>
      </c>
      <c r="DG24" s="30">
        <v>87.10000000000002</v>
      </c>
      <c r="DH24" s="30"/>
      <c r="DI24" s="31"/>
    </row>
    <row r="25" spans="3:113" ht="12.75">
      <c r="C25" t="s">
        <v>48</v>
      </c>
      <c r="D25" s="30">
        <v>31.2</v>
      </c>
      <c r="E25" s="32">
        <v>3.9</v>
      </c>
      <c r="F25" s="32">
        <v>2.2</v>
      </c>
      <c r="G25" s="32">
        <v>5</v>
      </c>
      <c r="H25" s="32">
        <v>8.9</v>
      </c>
      <c r="I25" s="32">
        <v>49.1</v>
      </c>
      <c r="J25" s="32">
        <v>38.3</v>
      </c>
      <c r="K25" s="32">
        <v>12.1</v>
      </c>
      <c r="L25" s="32">
        <v>90.1</v>
      </c>
      <c r="M25" s="32">
        <v>97.4</v>
      </c>
      <c r="N25" s="32">
        <v>34</v>
      </c>
      <c r="O25" s="32">
        <v>5.300000000000011</v>
      </c>
      <c r="P25" s="32">
        <v>117.3</v>
      </c>
      <c r="Q25" s="32">
        <v>18.9</v>
      </c>
      <c r="R25" s="32">
        <v>13</v>
      </c>
      <c r="S25" s="32">
        <v>41.5</v>
      </c>
      <c r="T25" s="32">
        <v>12</v>
      </c>
      <c r="U25" s="33">
        <v>19.3</v>
      </c>
      <c r="V25" s="32">
        <v>13.8</v>
      </c>
      <c r="W25" s="32">
        <v>157.8</v>
      </c>
      <c r="X25" s="32">
        <v>87.9</v>
      </c>
      <c r="Y25" s="34">
        <v>23.6</v>
      </c>
      <c r="Z25" s="34">
        <v>63.50000000000006</v>
      </c>
      <c r="AA25" s="34">
        <v>193.4</v>
      </c>
      <c r="AB25" s="35">
        <v>49</v>
      </c>
      <c r="AC25" s="36">
        <f>'[1]StatementII'!$D$29</f>
        <v>31.799999999999997</v>
      </c>
      <c r="AD25" s="34">
        <v>25.4</v>
      </c>
      <c r="AE25" s="32">
        <v>81.4</v>
      </c>
      <c r="AF25" s="32">
        <v>172.3</v>
      </c>
      <c r="AG25" s="37">
        <v>75</v>
      </c>
      <c r="AH25" s="37">
        <v>95.50000000000006</v>
      </c>
      <c r="AI25" s="38">
        <v>19.4</v>
      </c>
      <c r="AJ25" s="39">
        <v>7.699999999999932</v>
      </c>
      <c r="AK25" s="37">
        <v>9.399999999999977</v>
      </c>
      <c r="AL25" s="37">
        <v>10.4</v>
      </c>
      <c r="AM25" s="37">
        <v>14.2</v>
      </c>
      <c r="AN25" s="38">
        <v>26.1</v>
      </c>
      <c r="AO25" s="40">
        <f>'[2]StatementII'!$D$29</f>
        <v>41.1</v>
      </c>
      <c r="AP25" s="35">
        <v>31.6</v>
      </c>
      <c r="AQ25" s="35">
        <v>-49.2</v>
      </c>
      <c r="AR25" s="41">
        <v>2.2</v>
      </c>
      <c r="AS25" s="35">
        <v>32.1</v>
      </c>
      <c r="AT25" s="38">
        <v>26.5</v>
      </c>
      <c r="AU25" s="38">
        <v>6.7</v>
      </c>
      <c r="AV25" s="41">
        <v>29.2</v>
      </c>
      <c r="AW25" s="37">
        <v>12.6</v>
      </c>
      <c r="AX25" s="41">
        <v>5</v>
      </c>
      <c r="AY25" s="41">
        <v>2.0999999999999943</v>
      </c>
      <c r="AZ25" s="41">
        <v>20.4</v>
      </c>
      <c r="BA25" s="42">
        <v>11.799999999999999</v>
      </c>
      <c r="BB25" s="43">
        <v>1.1999999999999993</v>
      </c>
      <c r="BC25" s="44">
        <v>8.700000000000001</v>
      </c>
      <c r="BD25" s="45">
        <v>3</v>
      </c>
      <c r="BE25" s="44">
        <v>3.5</v>
      </c>
      <c r="BF25" s="43">
        <v>8.000000000000004</v>
      </c>
      <c r="BG25" s="45">
        <v>12.29999999999999</v>
      </c>
      <c r="BH25" s="43">
        <v>13.500000000000007</v>
      </c>
      <c r="BI25" s="43">
        <v>31.999999999999986</v>
      </c>
      <c r="BJ25" s="43">
        <v>9.900000000000006</v>
      </c>
      <c r="BK25" s="44">
        <v>18.200000000000017</v>
      </c>
      <c r="BL25" s="55">
        <v>24.59999999999998</v>
      </c>
      <c r="BM25" s="46">
        <v>5.699999999999999</v>
      </c>
      <c r="BN25" s="47">
        <v>5.1</v>
      </c>
      <c r="BO25" s="47">
        <v>11.1</v>
      </c>
      <c r="BP25" s="47">
        <v>10.799999999999997</v>
      </c>
      <c r="BQ25" s="47">
        <v>3.700000000000003</v>
      </c>
      <c r="BR25" s="47">
        <v>17.700000000000003</v>
      </c>
      <c r="BS25" s="47">
        <v>7.899999999999999</v>
      </c>
      <c r="BT25" s="47">
        <v>7.400000000000006</v>
      </c>
      <c r="BU25" s="47">
        <v>8.100000000000009</v>
      </c>
      <c r="BV25" s="47">
        <v>80.49999999999999</v>
      </c>
      <c r="BW25" s="47">
        <v>103.30000000000001</v>
      </c>
      <c r="BX25" s="48">
        <v>22</v>
      </c>
      <c r="BY25" s="49">
        <v>24.22</v>
      </c>
      <c r="BZ25" s="50">
        <v>2.3800000000000026</v>
      </c>
      <c r="CA25" s="50">
        <v>26.1</v>
      </c>
      <c r="CB25" s="50">
        <v>15.399999999999991</v>
      </c>
      <c r="CC25" s="50">
        <v>93.9</v>
      </c>
      <c r="CD25" s="50">
        <v>6.5</v>
      </c>
      <c r="CE25" s="50">
        <v>3.6999999999999886</v>
      </c>
      <c r="CF25" s="50">
        <v>3.400000000000034</v>
      </c>
      <c r="CG25" s="50">
        <v>4.19999999999996</v>
      </c>
      <c r="CH25" s="50">
        <v>1.0000000000000284</v>
      </c>
      <c r="CI25" s="50">
        <v>4.499999999999972</v>
      </c>
      <c r="CJ25" s="50">
        <v>5.400000000000006</v>
      </c>
      <c r="CK25" s="51">
        <v>0.1</v>
      </c>
      <c r="CL25" s="52">
        <v>0.30000000000000004</v>
      </c>
      <c r="CM25" s="43">
        <v>4.499999999999999</v>
      </c>
      <c r="CN25" s="52">
        <v>0.10000000000000053</v>
      </c>
      <c r="CO25" s="44">
        <v>1.0999999999999996</v>
      </c>
      <c r="CP25" s="60">
        <v>7.399999999999999</v>
      </c>
      <c r="CQ25" s="54">
        <v>1.8000000000000025</v>
      </c>
      <c r="CR25" s="52">
        <v>1.3000000000000007</v>
      </c>
      <c r="CS25" s="52">
        <v>13.5</v>
      </c>
      <c r="CT25" s="56">
        <v>24.4</v>
      </c>
      <c r="CU25" s="44">
        <v>8.900000000000006</v>
      </c>
      <c r="CV25" s="44">
        <v>14.099999999999994</v>
      </c>
      <c r="CW25" s="57">
        <f>'[3]StatementII'!$D$29</f>
        <v>8.6</v>
      </c>
      <c r="CX25" s="58">
        <v>9.300000000000002</v>
      </c>
      <c r="CY25" s="30">
        <v>20.3</v>
      </c>
      <c r="CZ25" s="58">
        <v>0.09999999999999432</v>
      </c>
      <c r="DA25" s="58">
        <v>1</v>
      </c>
      <c r="DB25" s="57">
        <v>11.800000000000011</v>
      </c>
      <c r="DC25" s="58">
        <v>0.16099999999998715</v>
      </c>
      <c r="DD25" s="60">
        <v>1.2000000000000028</v>
      </c>
      <c r="DE25" s="61">
        <v>13.543999999999997</v>
      </c>
      <c r="DF25" s="61">
        <v>0.1910000000000025</v>
      </c>
      <c r="DG25" s="30">
        <v>0.5</v>
      </c>
      <c r="DH25" s="30"/>
      <c r="DI25" s="31"/>
    </row>
    <row r="26" spans="1:113" ht="12.75">
      <c r="A26" s="1" t="s">
        <v>49</v>
      </c>
      <c r="B26" s="1"/>
      <c r="C26" s="1"/>
      <c r="D26" s="92" t="s">
        <v>50</v>
      </c>
      <c r="E26" s="19">
        <v>16.299999999999944</v>
      </c>
      <c r="F26" s="19">
        <v>0.800000000000086</v>
      </c>
      <c r="G26" s="19">
        <v>128.1</v>
      </c>
      <c r="H26" s="19">
        <v>-32.5</v>
      </c>
      <c r="I26" s="19">
        <v>98.99999999999974</v>
      </c>
      <c r="J26" s="19">
        <v>-31.099999999999767</v>
      </c>
      <c r="K26" s="19">
        <v>-40.19999999999982</v>
      </c>
      <c r="L26" s="19">
        <v>135.1</v>
      </c>
      <c r="M26" s="19">
        <v>55.70000000000027</v>
      </c>
      <c r="N26" s="19">
        <v>-50.60000000000025</v>
      </c>
      <c r="O26" s="19">
        <v>-32.79999999999899</v>
      </c>
      <c r="P26" s="19">
        <v>97.39999999999947</v>
      </c>
      <c r="Q26" s="19">
        <v>167.6</v>
      </c>
      <c r="R26" s="19">
        <v>23</v>
      </c>
      <c r="S26" s="19">
        <v>34.9</v>
      </c>
      <c r="T26" s="19">
        <v>10.899999999999807</v>
      </c>
      <c r="U26" s="19">
        <v>15.099999999999852</v>
      </c>
      <c r="V26" s="19">
        <v>-39.1</v>
      </c>
      <c r="W26" s="19">
        <v>188.6</v>
      </c>
      <c r="X26" s="19">
        <v>-69.3</v>
      </c>
      <c r="Y26" s="20">
        <v>55.69999999999993</v>
      </c>
      <c r="Z26" s="20">
        <v>-143.70000000000084</v>
      </c>
      <c r="AA26" s="20">
        <v>-63.399999999999125</v>
      </c>
      <c r="AB26" s="21">
        <v>-50.700000000000955</v>
      </c>
      <c r="AC26" s="22">
        <f aca="true" t="shared" si="14" ref="AC26:BX26">AC8-AC13-AC23</f>
        <v>-57.09999999999994</v>
      </c>
      <c r="AD26" s="20">
        <f t="shared" si="14"/>
        <v>-102.10000000000004</v>
      </c>
      <c r="AE26" s="20">
        <f t="shared" si="14"/>
        <v>157.50000000000006</v>
      </c>
      <c r="AF26" s="20">
        <f t="shared" si="14"/>
        <v>-23.100000000000023</v>
      </c>
      <c r="AG26" s="62">
        <f t="shared" si="14"/>
        <v>-50.80000000000004</v>
      </c>
      <c r="AH26" s="62">
        <f t="shared" si="14"/>
        <v>36.80000000000014</v>
      </c>
      <c r="AI26" s="62">
        <f t="shared" si="14"/>
        <v>-100.30000000000001</v>
      </c>
      <c r="AJ26" s="62">
        <f t="shared" si="14"/>
        <v>-97.49999999999937</v>
      </c>
      <c r="AK26" s="21">
        <f t="shared" si="14"/>
        <v>-78.10000000000002</v>
      </c>
      <c r="AL26" s="21">
        <f t="shared" si="14"/>
        <v>-188.0000000000001</v>
      </c>
      <c r="AM26" s="21">
        <f t="shared" si="14"/>
        <v>328.40000000000026</v>
      </c>
      <c r="AN26" s="21">
        <f t="shared" si="14"/>
        <v>-187.40000000000074</v>
      </c>
      <c r="AO26" s="23">
        <f t="shared" si="14"/>
        <v>12.799999999999933</v>
      </c>
      <c r="AP26" s="24">
        <f t="shared" si="14"/>
        <v>-95.80000000000005</v>
      </c>
      <c r="AQ26" s="24">
        <f t="shared" si="14"/>
        <v>57.40000000000016</v>
      </c>
      <c r="AR26" s="24">
        <f t="shared" si="14"/>
        <v>-199.89999999999998</v>
      </c>
      <c r="AS26" s="24">
        <f t="shared" si="14"/>
        <v>-109.80000000000001</v>
      </c>
      <c r="AT26" s="24">
        <f t="shared" si="14"/>
        <v>-119.89999999999992</v>
      </c>
      <c r="AU26" s="24">
        <f t="shared" si="14"/>
        <v>-198.7</v>
      </c>
      <c r="AV26" s="24">
        <f t="shared" si="14"/>
        <v>-106.89999999999941</v>
      </c>
      <c r="AW26" s="24">
        <f t="shared" si="14"/>
        <v>-53.70000000000115</v>
      </c>
      <c r="AX26" s="24">
        <f t="shared" si="14"/>
        <v>-152.59999999999914</v>
      </c>
      <c r="AY26" s="24">
        <f t="shared" si="14"/>
        <v>-131.50000000000003</v>
      </c>
      <c r="AZ26" s="24">
        <f t="shared" si="14"/>
        <v>-98.40000000000012</v>
      </c>
      <c r="BA26" s="23">
        <f t="shared" si="14"/>
        <v>45.09999999999999</v>
      </c>
      <c r="BB26" s="24">
        <f t="shared" si="14"/>
        <v>-121.39999999999986</v>
      </c>
      <c r="BC26" s="24">
        <f t="shared" si="14"/>
        <v>5.699999999999889</v>
      </c>
      <c r="BD26" s="24">
        <f t="shared" si="14"/>
        <v>-119.4000000000001</v>
      </c>
      <c r="BE26" s="24">
        <f t="shared" si="14"/>
        <v>-118.89999999999972</v>
      </c>
      <c r="BF26" s="24">
        <f t="shared" si="14"/>
        <v>-93.8000000000005</v>
      </c>
      <c r="BG26" s="24">
        <f t="shared" si="14"/>
        <v>-126.29999999999998</v>
      </c>
      <c r="BH26" s="24">
        <f t="shared" si="14"/>
        <v>-6.09999999999917</v>
      </c>
      <c r="BI26" s="24">
        <f t="shared" si="14"/>
        <v>-33.200000000000855</v>
      </c>
      <c r="BJ26" s="24">
        <f t="shared" si="14"/>
        <v>-103.30000000000004</v>
      </c>
      <c r="BK26" s="24">
        <f t="shared" si="14"/>
        <v>-73.20000000000053</v>
      </c>
      <c r="BL26" s="24">
        <f t="shared" si="14"/>
        <v>-173.799999999999</v>
      </c>
      <c r="BM26" s="23">
        <f t="shared" si="14"/>
        <v>5.700000000000031</v>
      </c>
      <c r="BN26" s="24">
        <f t="shared" si="14"/>
        <v>-97.90000000000003</v>
      </c>
      <c r="BO26" s="24">
        <f t="shared" si="14"/>
        <v>297.20000000000005</v>
      </c>
      <c r="BP26" s="24">
        <f t="shared" si="14"/>
        <v>-175.7000000000005</v>
      </c>
      <c r="BQ26" s="24">
        <f t="shared" si="14"/>
        <v>-5.699999999999804</v>
      </c>
      <c r="BR26" s="24">
        <f t="shared" si="14"/>
        <v>49.20000000000006</v>
      </c>
      <c r="BS26" s="24">
        <f t="shared" si="14"/>
        <v>-76.89999999999978</v>
      </c>
      <c r="BT26" s="24">
        <f t="shared" si="14"/>
        <v>-74.70000000000013</v>
      </c>
      <c r="BU26" s="24">
        <f t="shared" si="14"/>
        <v>83.59999999999961</v>
      </c>
      <c r="BV26" s="24">
        <f t="shared" si="14"/>
        <v>-62.499999999999446</v>
      </c>
      <c r="BW26" s="24">
        <f t="shared" si="14"/>
        <v>114.10000000000042</v>
      </c>
      <c r="BX26" s="25">
        <f t="shared" si="14"/>
        <v>-350.3000000000003</v>
      </c>
      <c r="BY26" s="26">
        <v>110.21000000000008</v>
      </c>
      <c r="BZ26" s="26">
        <v>-105.01000000000005</v>
      </c>
      <c r="CA26" s="26">
        <v>186.80000000000018</v>
      </c>
      <c r="CB26" s="26">
        <v>-70.90000000000008</v>
      </c>
      <c r="CC26" s="26">
        <v>98.10000000000053</v>
      </c>
      <c r="CD26" s="26">
        <v>-5.900000000000091</v>
      </c>
      <c r="CE26" s="26">
        <v>-112.60000000000048</v>
      </c>
      <c r="CF26" s="26">
        <v>-66.49999999999994</v>
      </c>
      <c r="CG26" s="26">
        <v>-39.20000000000013</v>
      </c>
      <c r="CH26" s="26">
        <v>-102.00000000000048</v>
      </c>
      <c r="CI26" s="26">
        <v>92.32495000000071</v>
      </c>
      <c r="CJ26" s="26">
        <v>-106.32494999999957</v>
      </c>
      <c r="CK26" s="27">
        <f aca="true" t="shared" si="15" ref="CK26:DG26">CK8-CK13-CK23</f>
        <v>20.299999999999997</v>
      </c>
      <c r="CL26" s="28">
        <f t="shared" si="15"/>
        <v>-43.60000000000002</v>
      </c>
      <c r="CM26" s="28">
        <f t="shared" si="15"/>
        <v>258.3000000000003</v>
      </c>
      <c r="CN26" s="28">
        <f t="shared" si="15"/>
        <v>-67.40000000000042</v>
      </c>
      <c r="CO26" s="28">
        <f t="shared" si="15"/>
        <v>72.30000000000027</v>
      </c>
      <c r="CP26" s="28">
        <f t="shared" si="15"/>
        <v>-46.40000000000013</v>
      </c>
      <c r="CQ26" s="28">
        <f t="shared" si="15"/>
        <v>24.300000000000082</v>
      </c>
      <c r="CR26" s="28">
        <f t="shared" si="15"/>
        <v>-45.999999999999645</v>
      </c>
      <c r="CS26" s="28">
        <f t="shared" si="15"/>
        <v>-12.000000000000568</v>
      </c>
      <c r="CT26" s="28">
        <f t="shared" si="15"/>
        <v>-245.99999999999986</v>
      </c>
      <c r="CU26" s="28">
        <f t="shared" si="15"/>
        <v>-112.699999999999</v>
      </c>
      <c r="CV26" s="28">
        <f t="shared" si="15"/>
        <v>-197.39999999999944</v>
      </c>
      <c r="CW26" s="29">
        <f t="shared" si="15"/>
        <v>65.10000000000004</v>
      </c>
      <c r="CX26" s="29">
        <f t="shared" si="15"/>
        <v>-125.99999999999987</v>
      </c>
      <c r="CY26" s="29">
        <f t="shared" si="15"/>
        <v>112.59999999999992</v>
      </c>
      <c r="CZ26" s="29">
        <f t="shared" si="15"/>
        <v>-76.90000000000032</v>
      </c>
      <c r="DA26" s="29">
        <f t="shared" si="15"/>
        <v>-3.599999999999639</v>
      </c>
      <c r="DB26" s="29">
        <f t="shared" si="15"/>
        <v>-147.6999999999999</v>
      </c>
      <c r="DC26" s="29">
        <f t="shared" si="15"/>
        <v>-27.43500000000047</v>
      </c>
      <c r="DD26" s="28">
        <f t="shared" si="15"/>
        <v>-16.112999999998905</v>
      </c>
      <c r="DE26" s="28">
        <f t="shared" si="15"/>
        <v>38.14399999999928</v>
      </c>
      <c r="DF26" s="28">
        <f t="shared" si="15"/>
        <v>-145.19999999999945</v>
      </c>
      <c r="DG26" s="28">
        <f t="shared" si="15"/>
        <v>-96.80000000000143</v>
      </c>
      <c r="DH26" s="30"/>
      <c r="DI26" s="31"/>
    </row>
    <row r="27" spans="1:113" ht="12.75">
      <c r="A27" s="5" t="s">
        <v>51</v>
      </c>
      <c r="D27" s="81" t="s">
        <v>52</v>
      </c>
      <c r="E27" s="82">
        <v>35.3</v>
      </c>
      <c r="F27" s="82">
        <v>16.1</v>
      </c>
      <c r="G27" s="82">
        <v>24.9</v>
      </c>
      <c r="H27" s="82">
        <v>18.1</v>
      </c>
      <c r="I27" s="82">
        <v>19.4</v>
      </c>
      <c r="J27" s="82">
        <v>8.900000000000034</v>
      </c>
      <c r="K27" s="82">
        <v>1.6999999999999744</v>
      </c>
      <c r="L27" s="82">
        <v>-3.499999999999986</v>
      </c>
      <c r="M27" s="82">
        <v>1.5</v>
      </c>
      <c r="N27" s="82">
        <v>5.5</v>
      </c>
      <c r="O27" s="82">
        <v>3.9000000000000057</v>
      </c>
      <c r="P27" s="82">
        <v>28.1</v>
      </c>
      <c r="Q27" s="82">
        <v>47.8</v>
      </c>
      <c r="R27" s="82">
        <v>6.500000000000028</v>
      </c>
      <c r="S27" s="82">
        <v>12.2</v>
      </c>
      <c r="T27" s="82">
        <v>24.1</v>
      </c>
      <c r="U27" s="83">
        <v>18</v>
      </c>
      <c r="V27" s="82">
        <v>8.2</v>
      </c>
      <c r="W27" s="82">
        <v>45.2</v>
      </c>
      <c r="X27" s="82">
        <v>7.699999999999989</v>
      </c>
      <c r="Y27" s="84">
        <v>16.5</v>
      </c>
      <c r="Z27" s="84">
        <v>-101.7</v>
      </c>
      <c r="AA27" s="84">
        <v>-4.500000000000028</v>
      </c>
      <c r="AB27" s="87">
        <v>-23.7</v>
      </c>
      <c r="AC27" s="86">
        <f aca="true" t="shared" si="16" ref="AC27:AU27">SUM(AC28:AC29)</f>
        <v>5.299999999999997</v>
      </c>
      <c r="AD27" s="84">
        <f t="shared" si="16"/>
        <v>6.8999999999999915</v>
      </c>
      <c r="AE27" s="82">
        <f t="shared" si="16"/>
        <v>5.300000000000011</v>
      </c>
      <c r="AF27" s="82">
        <f t="shared" si="16"/>
        <v>6.9</v>
      </c>
      <c r="AG27" s="85">
        <f t="shared" si="16"/>
        <v>518.1</v>
      </c>
      <c r="AH27" s="85">
        <f t="shared" si="16"/>
        <v>40.7</v>
      </c>
      <c r="AI27" s="85">
        <f t="shared" si="16"/>
        <v>8.099999999999909</v>
      </c>
      <c r="AJ27" s="85">
        <f t="shared" si="16"/>
        <v>26.3</v>
      </c>
      <c r="AK27" s="85">
        <f t="shared" si="16"/>
        <v>16.600000000000136</v>
      </c>
      <c r="AL27" s="85">
        <f t="shared" si="16"/>
        <v>-272.8</v>
      </c>
      <c r="AM27" s="85">
        <f t="shared" si="16"/>
        <v>-55.9</v>
      </c>
      <c r="AN27" s="85">
        <f t="shared" si="16"/>
        <v>-121.2</v>
      </c>
      <c r="AO27" s="88">
        <f t="shared" si="16"/>
        <v>6.399999999999999</v>
      </c>
      <c r="AP27" s="89">
        <f t="shared" si="16"/>
        <v>-12.4</v>
      </c>
      <c r="AQ27" s="89">
        <f t="shared" si="16"/>
        <v>-66.2</v>
      </c>
      <c r="AR27" s="89">
        <f t="shared" si="16"/>
        <v>-12.2</v>
      </c>
      <c r="AS27" s="89">
        <f t="shared" si="16"/>
        <v>3.8999999999999773</v>
      </c>
      <c r="AT27" s="89">
        <f t="shared" si="16"/>
        <v>-16.2</v>
      </c>
      <c r="AU27" s="89">
        <f t="shared" si="16"/>
        <v>2.7999999999999545</v>
      </c>
      <c r="AV27" s="93">
        <v>6.5</v>
      </c>
      <c r="AW27" s="37">
        <v>19.2</v>
      </c>
      <c r="AX27" s="93">
        <v>-34.19999999999993</v>
      </c>
      <c r="AY27" s="93">
        <v>-0.5</v>
      </c>
      <c r="AZ27" s="89">
        <f aca="true" t="shared" si="17" ref="AZ27:BL27">SUM(AZ28:AZ29)</f>
        <v>6.099999999999966</v>
      </c>
      <c r="BA27" s="88">
        <f t="shared" si="17"/>
        <v>-7.299999999999997</v>
      </c>
      <c r="BB27" s="89">
        <f t="shared" si="17"/>
        <v>5.200000000000003</v>
      </c>
      <c r="BC27" s="89">
        <f t="shared" si="17"/>
        <v>-3.5999999999999943</v>
      </c>
      <c r="BD27" s="89">
        <f t="shared" si="17"/>
        <v>-1.8000000000000114</v>
      </c>
      <c r="BE27" s="89">
        <f t="shared" si="17"/>
        <v>-1.700000000000017</v>
      </c>
      <c r="BF27" s="89">
        <f t="shared" si="17"/>
        <v>12.799999999999997</v>
      </c>
      <c r="BG27" s="89">
        <f t="shared" si="17"/>
        <v>2.1000000000000227</v>
      </c>
      <c r="BH27" s="89">
        <f t="shared" si="17"/>
        <v>4.40000000000002</v>
      </c>
      <c r="BI27" s="89">
        <f t="shared" si="17"/>
        <v>60.099999999999994</v>
      </c>
      <c r="BJ27" s="89">
        <f t="shared" si="17"/>
        <v>55.599999999999994</v>
      </c>
      <c r="BK27" s="89">
        <f t="shared" si="17"/>
        <v>48.19999999999999</v>
      </c>
      <c r="BL27" s="89">
        <f t="shared" si="17"/>
        <v>74.20000000000005</v>
      </c>
      <c r="BM27" s="94">
        <v>-1.5999999999999996</v>
      </c>
      <c r="BN27" s="95">
        <v>9.000000000000005</v>
      </c>
      <c r="BO27" s="95">
        <v>19.099999999999994</v>
      </c>
      <c r="BP27" s="95">
        <v>18</v>
      </c>
      <c r="BQ27" s="95">
        <v>20.900000000000006</v>
      </c>
      <c r="BR27" s="95">
        <v>5.299999999999983</v>
      </c>
      <c r="BS27" s="95">
        <v>19.80000000000001</v>
      </c>
      <c r="BT27" s="95">
        <v>17.19999999999999</v>
      </c>
      <c r="BU27" s="95">
        <v>15.100000000000023</v>
      </c>
      <c r="BV27" s="95">
        <v>33.69999999999999</v>
      </c>
      <c r="BW27" s="95">
        <v>21.999999999999943</v>
      </c>
      <c r="BX27" s="96">
        <v>107.80000000000007</v>
      </c>
      <c r="BY27" s="75">
        <v>4.599999999999994</v>
      </c>
      <c r="BZ27" s="75">
        <v>11.900000000000006</v>
      </c>
      <c r="CA27" s="75">
        <v>3.4000000000000057</v>
      </c>
      <c r="CB27" s="75">
        <v>20.799999999999983</v>
      </c>
      <c r="CC27" s="75">
        <v>16</v>
      </c>
      <c r="CD27" s="75">
        <v>20.700000000000045</v>
      </c>
      <c r="CE27" s="75">
        <v>97.99999999999997</v>
      </c>
      <c r="CF27" s="75">
        <v>15.80000000000004</v>
      </c>
      <c r="CG27" s="75">
        <v>72.79999999999995</v>
      </c>
      <c r="CH27" s="75">
        <v>3.2999999999999545</v>
      </c>
      <c r="CI27" s="75">
        <v>0.5999999999999659</v>
      </c>
      <c r="CJ27" s="75">
        <v>41.400000000000034</v>
      </c>
      <c r="CK27" s="76">
        <f aca="true" t="shared" si="18" ref="CK27:CS27">SUM(CK28:CK29)</f>
        <v>-3.6</v>
      </c>
      <c r="CL27" s="77">
        <f t="shared" si="18"/>
        <v>13.099999999999996</v>
      </c>
      <c r="CM27" s="77">
        <f t="shared" si="18"/>
        <v>63.89999999999998</v>
      </c>
      <c r="CN27" s="77">
        <f t="shared" si="18"/>
        <v>23.50000000000003</v>
      </c>
      <c r="CO27" s="77">
        <f t="shared" si="18"/>
        <v>11.699999999999989</v>
      </c>
      <c r="CP27" s="77">
        <f t="shared" si="18"/>
        <v>-0.5999999999999659</v>
      </c>
      <c r="CQ27" s="77">
        <f t="shared" si="18"/>
        <v>-2.100000000000051</v>
      </c>
      <c r="CR27" s="77">
        <f t="shared" si="18"/>
        <v>13.100000000000023</v>
      </c>
      <c r="CS27" s="77">
        <f t="shared" si="18"/>
        <v>21.69999999999999</v>
      </c>
      <c r="CT27" s="56">
        <v>5.200000000000017</v>
      </c>
      <c r="CU27" s="44">
        <v>3</v>
      </c>
      <c r="CV27" s="44">
        <v>65.69999999999999</v>
      </c>
      <c r="CW27" s="79">
        <f>SUM(CW28:CW29)</f>
        <v>3.9000000000000057</v>
      </c>
      <c r="CX27" s="79">
        <f>SUM(CX28:CX29)</f>
        <v>1.0999999999999943</v>
      </c>
      <c r="CY27" s="79">
        <f>SUM(CY28:CY29)</f>
        <v>6.900000000000006</v>
      </c>
      <c r="CZ27" s="79">
        <f>SUM(CZ28:CZ29)</f>
        <v>7.299999999999983</v>
      </c>
      <c r="DA27" s="80">
        <v>1.0000000000000284</v>
      </c>
      <c r="DB27" s="79">
        <v>3.6999999999999815</v>
      </c>
      <c r="DC27" s="80">
        <v>-7.366</v>
      </c>
      <c r="DD27" s="77">
        <f>SUM(DD28:DD29)</f>
        <v>19.366000000000007</v>
      </c>
      <c r="DE27" s="77">
        <f>SUM(DE28:DE29)</f>
        <v>39.70000000000002</v>
      </c>
      <c r="DF27" s="61">
        <v>26.19999999999999</v>
      </c>
      <c r="DG27" s="30">
        <v>28.69999999999999</v>
      </c>
      <c r="DH27" s="30"/>
      <c r="DI27" s="31"/>
    </row>
    <row r="28" spans="2:113" ht="12.75">
      <c r="B28" t="s">
        <v>53</v>
      </c>
      <c r="D28" s="30" t="s">
        <v>54</v>
      </c>
      <c r="E28" s="32">
        <v>35.3</v>
      </c>
      <c r="F28" s="32">
        <v>16.1</v>
      </c>
      <c r="G28" s="32">
        <v>24.9</v>
      </c>
      <c r="H28" s="32">
        <v>18.1</v>
      </c>
      <c r="I28" s="32">
        <v>19.4</v>
      </c>
      <c r="J28" s="32">
        <v>8.900000000000034</v>
      </c>
      <c r="K28" s="32">
        <v>1.6999999999999744</v>
      </c>
      <c r="L28" s="32">
        <v>-3.499999999999986</v>
      </c>
      <c r="M28" s="32">
        <v>1.5</v>
      </c>
      <c r="N28" s="32">
        <v>5.5</v>
      </c>
      <c r="O28" s="32">
        <v>3.9000000000000057</v>
      </c>
      <c r="P28" s="32">
        <v>28.1</v>
      </c>
      <c r="Q28" s="32">
        <v>47.8</v>
      </c>
      <c r="R28" s="32">
        <v>6.500000000000028</v>
      </c>
      <c r="S28" s="32">
        <v>12.2</v>
      </c>
      <c r="T28" s="32">
        <v>24.1</v>
      </c>
      <c r="U28" s="33">
        <v>18</v>
      </c>
      <c r="V28" s="32">
        <v>8.2</v>
      </c>
      <c r="W28" s="32">
        <v>45.2</v>
      </c>
      <c r="X28" s="32">
        <v>7.699999999999989</v>
      </c>
      <c r="Y28" s="32">
        <v>16.5</v>
      </c>
      <c r="Z28" s="32">
        <v>-101.7</v>
      </c>
      <c r="AA28" s="32">
        <v>-4.500000000000028</v>
      </c>
      <c r="AB28" s="59">
        <v>-23.7</v>
      </c>
      <c r="AC28" s="36">
        <f>'[1]StatementII'!$D$38</f>
        <v>5.299999999999997</v>
      </c>
      <c r="AD28" s="34">
        <v>6.8999999999999915</v>
      </c>
      <c r="AE28" s="32">
        <v>5.300000000000011</v>
      </c>
      <c r="AF28" s="32">
        <v>6.9</v>
      </c>
      <c r="AG28" s="37">
        <v>518.1</v>
      </c>
      <c r="AH28" s="37">
        <v>40.7</v>
      </c>
      <c r="AI28" s="38">
        <v>8.099999999999909</v>
      </c>
      <c r="AJ28" s="39">
        <v>26.3</v>
      </c>
      <c r="AK28" s="37">
        <v>16.600000000000136</v>
      </c>
      <c r="AL28" s="37">
        <v>-272.8</v>
      </c>
      <c r="AM28" s="37">
        <v>-55.9</v>
      </c>
      <c r="AN28" s="38">
        <v>-121.2</v>
      </c>
      <c r="AO28" s="40">
        <f>'[2]StatementII'!$D$38</f>
        <v>6.399999999999999</v>
      </c>
      <c r="AP28" s="35">
        <v>-12.4</v>
      </c>
      <c r="AQ28" s="35">
        <v>-66.2</v>
      </c>
      <c r="AR28" s="41">
        <v>-12.2</v>
      </c>
      <c r="AS28" s="35">
        <v>3.8999999999999773</v>
      </c>
      <c r="AT28" s="38">
        <v>-16.2</v>
      </c>
      <c r="AU28" s="38">
        <v>2.7999999999999545</v>
      </c>
      <c r="AV28" s="41">
        <v>6.5</v>
      </c>
      <c r="AW28" s="37">
        <v>19.2</v>
      </c>
      <c r="AX28" s="41">
        <v>-34.19999999999993</v>
      </c>
      <c r="AY28" s="41">
        <v>-0.5</v>
      </c>
      <c r="AZ28" s="41">
        <v>6.099999999999966</v>
      </c>
      <c r="BA28" s="42">
        <v>-7.299999999999997</v>
      </c>
      <c r="BB28" s="43">
        <v>5.200000000000003</v>
      </c>
      <c r="BC28" s="44">
        <v>-3.5999999999999943</v>
      </c>
      <c r="BD28" s="45">
        <v>-1.8000000000000114</v>
      </c>
      <c r="BE28" s="44">
        <v>-1.700000000000017</v>
      </c>
      <c r="BF28" s="44">
        <v>12.799999999999997</v>
      </c>
      <c r="BG28" s="45">
        <v>2.1000000000000227</v>
      </c>
      <c r="BH28" s="43">
        <v>4.40000000000002</v>
      </c>
      <c r="BI28" s="43">
        <v>60.099999999999994</v>
      </c>
      <c r="BJ28" s="43">
        <v>55.599999999999994</v>
      </c>
      <c r="BK28" s="44">
        <v>48.19999999999999</v>
      </c>
      <c r="BL28" s="37">
        <v>74.20000000000005</v>
      </c>
      <c r="BM28" s="46">
        <v>-1.5999999999999996</v>
      </c>
      <c r="BN28" s="47">
        <v>9.000000000000005</v>
      </c>
      <c r="BO28" s="47">
        <v>19.099999999999994</v>
      </c>
      <c r="BP28" s="47">
        <v>18</v>
      </c>
      <c r="BQ28" s="47">
        <v>20.900000000000006</v>
      </c>
      <c r="BR28" s="47">
        <v>5.299999999999983</v>
      </c>
      <c r="BS28" s="47">
        <v>19.80000000000001</v>
      </c>
      <c r="BT28" s="47">
        <v>17.19999999999999</v>
      </c>
      <c r="BU28" s="47">
        <v>15.100000000000023</v>
      </c>
      <c r="BV28" s="47">
        <v>33.69999999999999</v>
      </c>
      <c r="BW28" s="47">
        <v>21.999999999999943</v>
      </c>
      <c r="BX28" s="48">
        <v>107.80000000000007</v>
      </c>
      <c r="BY28" s="49">
        <v>4.599999999999994</v>
      </c>
      <c r="BZ28" s="50">
        <v>11.900000000000006</v>
      </c>
      <c r="CA28" s="50">
        <v>3.4000000000000057</v>
      </c>
      <c r="CB28" s="50">
        <v>20.799999999999983</v>
      </c>
      <c r="CC28" s="50">
        <v>16</v>
      </c>
      <c r="CD28" s="50">
        <v>20.700000000000045</v>
      </c>
      <c r="CE28" s="50">
        <v>97.99999999999997</v>
      </c>
      <c r="CF28" s="50">
        <v>15.80000000000004</v>
      </c>
      <c r="CG28" s="50">
        <v>72.79999999999995</v>
      </c>
      <c r="CH28" s="50">
        <v>3.2999999999999545</v>
      </c>
      <c r="CI28" s="50">
        <v>0.5999999999999659</v>
      </c>
      <c r="CJ28" s="50">
        <v>41.400000000000034</v>
      </c>
      <c r="CK28" s="51">
        <v>-3.6</v>
      </c>
      <c r="CL28" s="52">
        <v>13.099999999999996</v>
      </c>
      <c r="CM28" s="43">
        <v>63.89999999999998</v>
      </c>
      <c r="CN28" s="52">
        <v>23.50000000000003</v>
      </c>
      <c r="CO28" s="43">
        <v>11.699999999999989</v>
      </c>
      <c r="CP28" s="60">
        <v>-0.5999999999999659</v>
      </c>
      <c r="CQ28" s="54">
        <v>-2.100000000000051</v>
      </c>
      <c r="CR28" s="52">
        <v>13.100000000000023</v>
      </c>
      <c r="CS28" s="52">
        <v>21.69999999999999</v>
      </c>
      <c r="CT28" s="56">
        <v>5.200000000000017</v>
      </c>
      <c r="CU28" s="44">
        <v>3</v>
      </c>
      <c r="CV28" s="44">
        <v>65.69999999999999</v>
      </c>
      <c r="CW28" s="57">
        <f>'[3]StatementII'!$D$38</f>
        <v>3.9000000000000057</v>
      </c>
      <c r="CX28" s="58">
        <v>1.0999999999999943</v>
      </c>
      <c r="CY28" s="30">
        <v>6.900000000000006</v>
      </c>
      <c r="CZ28" s="58">
        <v>7.299999999999983</v>
      </c>
      <c r="DA28" s="58">
        <v>1.0000000000000284</v>
      </c>
      <c r="DB28" s="57">
        <v>3.6999999999999815</v>
      </c>
      <c r="DC28" s="58">
        <v>-7.366</v>
      </c>
      <c r="DD28" s="60">
        <v>19.366000000000007</v>
      </c>
      <c r="DE28" s="61">
        <v>39.70000000000002</v>
      </c>
      <c r="DF28" s="61">
        <v>26.19999999999999</v>
      </c>
      <c r="DG28" s="30">
        <v>28.69999999999999</v>
      </c>
      <c r="DH28" s="30"/>
      <c r="DI28" s="31"/>
    </row>
    <row r="29" spans="2:113" ht="12.75">
      <c r="B29" t="s">
        <v>55</v>
      </c>
      <c r="D29" s="30" t="s">
        <v>56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3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59">
        <v>0</v>
      </c>
      <c r="AC29" s="36">
        <f>'[1]StatementII'!$D$39</f>
        <v>0</v>
      </c>
      <c r="AD29" s="34">
        <v>0</v>
      </c>
      <c r="AE29" s="32">
        <v>0</v>
      </c>
      <c r="AF29" s="32">
        <v>0</v>
      </c>
      <c r="AG29" s="37">
        <v>0</v>
      </c>
      <c r="AH29" s="37">
        <v>0</v>
      </c>
      <c r="AI29" s="38">
        <v>0</v>
      </c>
      <c r="AJ29" s="39">
        <v>0</v>
      </c>
      <c r="AK29" s="37">
        <v>0</v>
      </c>
      <c r="AL29" s="37">
        <v>0</v>
      </c>
      <c r="AM29" s="37">
        <v>0</v>
      </c>
      <c r="AN29" s="38">
        <v>0</v>
      </c>
      <c r="AO29" s="40">
        <f>'[2]StatementII'!$D$39</f>
        <v>0</v>
      </c>
      <c r="AP29" s="35">
        <v>0</v>
      </c>
      <c r="AQ29" s="35">
        <v>0</v>
      </c>
      <c r="AR29" s="41">
        <v>0</v>
      </c>
      <c r="AS29" s="35">
        <v>0</v>
      </c>
      <c r="AT29" s="38">
        <v>0</v>
      </c>
      <c r="AU29" s="38">
        <v>0</v>
      </c>
      <c r="AV29" s="41">
        <v>0</v>
      </c>
      <c r="AW29" s="39">
        <v>0</v>
      </c>
      <c r="AX29" s="41">
        <v>0</v>
      </c>
      <c r="AY29" s="41">
        <v>0</v>
      </c>
      <c r="AZ29" s="41">
        <v>0</v>
      </c>
      <c r="BA29" s="42">
        <v>0</v>
      </c>
      <c r="BB29" s="43">
        <v>0</v>
      </c>
      <c r="BC29" s="43">
        <v>0</v>
      </c>
      <c r="BD29" s="45">
        <v>0</v>
      </c>
      <c r="BE29" s="43">
        <v>0</v>
      </c>
      <c r="BF29" s="43">
        <v>0</v>
      </c>
      <c r="BG29" s="45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6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8">
        <v>0</v>
      </c>
      <c r="BY29" s="49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0</v>
      </c>
      <c r="CK29" s="51">
        <v>0</v>
      </c>
      <c r="CL29" s="52">
        <v>0</v>
      </c>
      <c r="CM29" s="43">
        <v>0</v>
      </c>
      <c r="CN29" s="52">
        <v>0</v>
      </c>
      <c r="CO29" s="43">
        <v>0</v>
      </c>
      <c r="CP29" s="60">
        <v>0</v>
      </c>
      <c r="CQ29" s="54">
        <v>0</v>
      </c>
      <c r="CR29" s="52">
        <v>0</v>
      </c>
      <c r="CS29" s="52">
        <v>0</v>
      </c>
      <c r="CT29" s="56">
        <v>0</v>
      </c>
      <c r="CU29" s="44">
        <v>0</v>
      </c>
      <c r="CV29" s="44">
        <v>0</v>
      </c>
      <c r="CW29" s="57">
        <f>'[3]StatementII'!$D$39</f>
        <v>0</v>
      </c>
      <c r="CX29" s="58">
        <v>0</v>
      </c>
      <c r="CY29" s="30">
        <v>0</v>
      </c>
      <c r="CZ29" s="58">
        <v>0</v>
      </c>
      <c r="DA29" s="58">
        <v>0</v>
      </c>
      <c r="DB29" s="57">
        <v>0</v>
      </c>
      <c r="DC29" s="58">
        <v>0</v>
      </c>
      <c r="DD29" s="60">
        <v>0</v>
      </c>
      <c r="DE29" s="61">
        <v>0</v>
      </c>
      <c r="DF29" s="61">
        <v>0</v>
      </c>
      <c r="DG29" s="30">
        <v>0</v>
      </c>
      <c r="DH29" s="30"/>
      <c r="DI29" s="31"/>
    </row>
    <row r="30" spans="2:113" ht="12.75">
      <c r="B30" t="s">
        <v>57</v>
      </c>
      <c r="D30" s="30">
        <v>323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3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59">
        <v>0</v>
      </c>
      <c r="AC30" s="36">
        <v>0</v>
      </c>
      <c r="AD30" s="34">
        <v>0</v>
      </c>
      <c r="AE30" s="32">
        <v>0</v>
      </c>
      <c r="AF30" s="32">
        <v>0</v>
      </c>
      <c r="AG30" s="37">
        <v>0</v>
      </c>
      <c r="AH30" s="37">
        <v>0</v>
      </c>
      <c r="AI30" s="38">
        <v>0</v>
      </c>
      <c r="AJ30" s="39">
        <v>0</v>
      </c>
      <c r="AK30" s="37">
        <v>0</v>
      </c>
      <c r="AL30" s="37">
        <v>0</v>
      </c>
      <c r="AM30" s="37">
        <v>0</v>
      </c>
      <c r="AN30" s="38">
        <v>0</v>
      </c>
      <c r="AO30" s="40">
        <v>0</v>
      </c>
      <c r="AP30" s="35">
        <v>0</v>
      </c>
      <c r="AQ30" s="35">
        <v>0</v>
      </c>
      <c r="AR30" s="41">
        <v>0</v>
      </c>
      <c r="AS30" s="35">
        <v>0</v>
      </c>
      <c r="AT30" s="38">
        <v>0</v>
      </c>
      <c r="AU30" s="38">
        <v>0</v>
      </c>
      <c r="AV30" s="41">
        <v>0</v>
      </c>
      <c r="AW30" s="39">
        <v>0</v>
      </c>
      <c r="AX30" s="41">
        <v>0</v>
      </c>
      <c r="AY30" s="41">
        <v>0</v>
      </c>
      <c r="AZ30" s="41">
        <v>0</v>
      </c>
      <c r="BA30" s="42">
        <v>0</v>
      </c>
      <c r="BB30" s="43">
        <v>0</v>
      </c>
      <c r="BC30" s="43">
        <v>0</v>
      </c>
      <c r="BD30" s="45">
        <v>0</v>
      </c>
      <c r="BE30" s="43">
        <v>0</v>
      </c>
      <c r="BF30" s="43">
        <v>0</v>
      </c>
      <c r="BG30" s="45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6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8">
        <v>0</v>
      </c>
      <c r="BY30" s="49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0">
        <v>0</v>
      </c>
      <c r="CH30" s="50">
        <v>0</v>
      </c>
      <c r="CI30" s="50">
        <v>0</v>
      </c>
      <c r="CJ30" s="50">
        <v>0</v>
      </c>
      <c r="CK30" s="51">
        <v>0</v>
      </c>
      <c r="CL30" s="52">
        <v>0</v>
      </c>
      <c r="CM30" s="43">
        <v>0</v>
      </c>
      <c r="CN30" s="52">
        <v>0</v>
      </c>
      <c r="CO30" s="43">
        <v>0</v>
      </c>
      <c r="CP30" s="60">
        <v>0</v>
      </c>
      <c r="CQ30" s="54">
        <v>0</v>
      </c>
      <c r="CR30" s="52">
        <v>0</v>
      </c>
      <c r="CS30" s="52">
        <v>0</v>
      </c>
      <c r="CT30" s="56">
        <v>0</v>
      </c>
      <c r="CU30" s="44">
        <v>0</v>
      </c>
      <c r="CV30" s="44">
        <v>0</v>
      </c>
      <c r="CW30" s="57">
        <v>0</v>
      </c>
      <c r="CX30" s="58">
        <v>0</v>
      </c>
      <c r="CY30" s="30">
        <v>0</v>
      </c>
      <c r="CZ30" s="58">
        <v>0</v>
      </c>
      <c r="DA30" s="58">
        <v>0</v>
      </c>
      <c r="DB30" s="57">
        <v>0</v>
      </c>
      <c r="DC30" s="58">
        <v>0</v>
      </c>
      <c r="DD30" s="60">
        <v>0</v>
      </c>
      <c r="DE30" s="61">
        <v>0</v>
      </c>
      <c r="DF30" s="61">
        <v>0</v>
      </c>
      <c r="DG30" s="30">
        <v>0</v>
      </c>
      <c r="DH30" s="30"/>
      <c r="DI30" s="31"/>
    </row>
    <row r="31" spans="1:113" ht="12.75">
      <c r="A31" s="5" t="s">
        <v>58</v>
      </c>
      <c r="B31" s="5"/>
      <c r="C31" s="5"/>
      <c r="D31" s="81">
        <v>33</v>
      </c>
      <c r="E31" s="82">
        <v>-4.1</v>
      </c>
      <c r="F31" s="82">
        <v>6.7</v>
      </c>
      <c r="G31" s="82">
        <v>-14.8</v>
      </c>
      <c r="H31" s="82">
        <v>-13.3</v>
      </c>
      <c r="I31" s="82">
        <v>-20.5</v>
      </c>
      <c r="J31" s="82">
        <v>8.7</v>
      </c>
      <c r="K31" s="82">
        <v>-21.8</v>
      </c>
      <c r="L31" s="82">
        <v>5.8999999999999915</v>
      </c>
      <c r="M31" s="82">
        <v>2.2</v>
      </c>
      <c r="N31" s="82">
        <v>12.6</v>
      </c>
      <c r="O31" s="82">
        <v>-0.5</v>
      </c>
      <c r="P31" s="82">
        <v>-41.9</v>
      </c>
      <c r="Q31" s="82">
        <v>8.3</v>
      </c>
      <c r="R31" s="82">
        <v>-7.4</v>
      </c>
      <c r="S31" s="82">
        <v>8.8</v>
      </c>
      <c r="T31" s="82">
        <v>5.7</v>
      </c>
      <c r="U31" s="83">
        <v>-32.6</v>
      </c>
      <c r="V31" s="82">
        <v>-3.5</v>
      </c>
      <c r="W31" s="82">
        <v>48.7</v>
      </c>
      <c r="X31" s="82">
        <v>-1.4000000000000057</v>
      </c>
      <c r="Y31" s="84">
        <v>-5.599999999999994</v>
      </c>
      <c r="Z31" s="84">
        <v>11.5</v>
      </c>
      <c r="AA31" s="84">
        <v>-8.300000000000011</v>
      </c>
      <c r="AB31" s="85">
        <v>-9.7</v>
      </c>
      <c r="AC31" s="86">
        <f aca="true" t="shared" si="19" ref="AC31:AN31">SUM(AC32:AC33)</f>
        <v>8.1</v>
      </c>
      <c r="AD31" s="84">
        <f t="shared" si="19"/>
        <v>1.5</v>
      </c>
      <c r="AE31" s="84">
        <f t="shared" si="19"/>
        <v>-3.3</v>
      </c>
      <c r="AF31" s="84">
        <f t="shared" si="19"/>
        <v>11</v>
      </c>
      <c r="AG31" s="85">
        <f t="shared" si="19"/>
        <v>522.8</v>
      </c>
      <c r="AH31" s="87">
        <f t="shared" si="19"/>
        <v>32.000000000000114</v>
      </c>
      <c r="AI31" s="87">
        <f t="shared" si="19"/>
        <v>-12.400000000000137</v>
      </c>
      <c r="AJ31" s="87">
        <f t="shared" si="19"/>
        <v>36.500000000000114</v>
      </c>
      <c r="AK31" s="87">
        <f t="shared" si="19"/>
        <v>189.4</v>
      </c>
      <c r="AL31" s="87">
        <f t="shared" si="19"/>
        <v>6.3</v>
      </c>
      <c r="AM31" s="87">
        <f t="shared" si="19"/>
        <v>4.399999999999954</v>
      </c>
      <c r="AN31" s="87">
        <f t="shared" si="19"/>
        <v>165.9</v>
      </c>
      <c r="AO31" s="88">
        <f aca="true" t="shared" si="20" ref="AO31:BX31">SUM(AO32:AO33)</f>
        <v>3.4000000000000004</v>
      </c>
      <c r="AP31" s="89">
        <f t="shared" si="20"/>
        <v>7.1</v>
      </c>
      <c r="AQ31" s="89">
        <f t="shared" si="20"/>
        <v>-164.1</v>
      </c>
      <c r="AR31" s="89">
        <f t="shared" si="20"/>
        <v>3.0999999999999943</v>
      </c>
      <c r="AS31" s="89">
        <f t="shared" si="20"/>
        <v>19.100000000000012</v>
      </c>
      <c r="AT31" s="89">
        <f t="shared" si="20"/>
        <v>4.900000000000002</v>
      </c>
      <c r="AU31" s="89">
        <f t="shared" si="20"/>
        <v>259.3</v>
      </c>
      <c r="AV31" s="89">
        <f t="shared" si="20"/>
        <v>27.600000000000023</v>
      </c>
      <c r="AW31" s="89">
        <f t="shared" si="20"/>
        <v>62.7</v>
      </c>
      <c r="AX31" s="89">
        <f t="shared" si="20"/>
        <v>107.3</v>
      </c>
      <c r="AY31" s="89">
        <f t="shared" si="20"/>
        <v>273.5</v>
      </c>
      <c r="AZ31" s="89">
        <f t="shared" si="20"/>
        <v>93.6</v>
      </c>
      <c r="BA31" s="88">
        <f t="shared" si="20"/>
        <v>36.3</v>
      </c>
      <c r="BB31" s="89">
        <f t="shared" si="20"/>
        <v>161.8</v>
      </c>
      <c r="BC31" s="89">
        <f t="shared" si="20"/>
        <v>263.2</v>
      </c>
      <c r="BD31" s="89">
        <f t="shared" si="20"/>
        <v>29.599999999999987</v>
      </c>
      <c r="BE31" s="89">
        <f t="shared" si="20"/>
        <v>31.999999999999986</v>
      </c>
      <c r="BF31" s="89">
        <f t="shared" si="20"/>
        <v>11.000000000000057</v>
      </c>
      <c r="BG31" s="89">
        <f t="shared" si="20"/>
        <v>127.69999999999999</v>
      </c>
      <c r="BH31" s="89">
        <f t="shared" si="20"/>
        <v>42.60000000000002</v>
      </c>
      <c r="BI31" s="89">
        <f t="shared" si="20"/>
        <v>187.60000000000002</v>
      </c>
      <c r="BJ31" s="89">
        <f t="shared" si="20"/>
        <v>59.69999999999992</v>
      </c>
      <c r="BK31" s="89">
        <f t="shared" si="20"/>
        <v>234.0999999999999</v>
      </c>
      <c r="BL31" s="89">
        <f t="shared" si="20"/>
        <v>90.09999999999991</v>
      </c>
      <c r="BM31" s="88">
        <f t="shared" si="20"/>
        <v>6.8000000000000025</v>
      </c>
      <c r="BN31" s="89">
        <f t="shared" si="20"/>
        <v>9.1</v>
      </c>
      <c r="BO31" s="89">
        <f t="shared" si="20"/>
        <v>33.89999999999999</v>
      </c>
      <c r="BP31" s="89">
        <f t="shared" si="20"/>
        <v>117.70000000000002</v>
      </c>
      <c r="BQ31" s="89">
        <f t="shared" si="20"/>
        <v>54.79999999999998</v>
      </c>
      <c r="BR31" s="89">
        <f t="shared" si="20"/>
        <v>31.600000000000023</v>
      </c>
      <c r="BS31" s="89">
        <f t="shared" si="20"/>
        <v>9.499999999999957</v>
      </c>
      <c r="BT31" s="89">
        <f t="shared" si="20"/>
        <v>49.09999999999999</v>
      </c>
      <c r="BU31" s="89">
        <f t="shared" si="20"/>
        <v>46.30000000000004</v>
      </c>
      <c r="BV31" s="89">
        <f t="shared" si="20"/>
        <v>54.49999999999992</v>
      </c>
      <c r="BW31" s="89">
        <f t="shared" si="20"/>
        <v>18.10000000000005</v>
      </c>
      <c r="BX31" s="90">
        <f t="shared" si="20"/>
        <v>151.8</v>
      </c>
      <c r="BY31" s="75">
        <v>29.800000000000004</v>
      </c>
      <c r="BZ31" s="75">
        <v>13.599999999999994</v>
      </c>
      <c r="CA31" s="75">
        <v>12.200000000000003</v>
      </c>
      <c r="CB31" s="75">
        <v>42.9</v>
      </c>
      <c r="CC31" s="75">
        <v>26.500000000000004</v>
      </c>
      <c r="CD31" s="75">
        <v>53.79999999999999</v>
      </c>
      <c r="CE31" s="75">
        <v>82.80000000000001</v>
      </c>
      <c r="CF31" s="75">
        <v>181.8</v>
      </c>
      <c r="CG31" s="75">
        <v>53.79999999999993</v>
      </c>
      <c r="CH31" s="75">
        <v>24.600000000000094</v>
      </c>
      <c r="CI31" s="75">
        <v>20.00000000000002</v>
      </c>
      <c r="CJ31" s="75">
        <v>66.99999999999986</v>
      </c>
      <c r="CK31" s="76">
        <f aca="true" t="shared" si="21" ref="CK31:CV31">SUM(CK32:CK33)</f>
        <v>-15.700000000000001</v>
      </c>
      <c r="CL31" s="77">
        <f t="shared" si="21"/>
        <v>12.200000000000001</v>
      </c>
      <c r="CM31" s="77">
        <f t="shared" si="21"/>
        <v>72.3</v>
      </c>
      <c r="CN31" s="77">
        <f t="shared" si="21"/>
        <v>-76.10000000000001</v>
      </c>
      <c r="CO31" s="77">
        <f t="shared" si="21"/>
        <v>-1.8999999999999897</v>
      </c>
      <c r="CP31" s="77">
        <f t="shared" si="21"/>
        <v>-44.69999999999999</v>
      </c>
      <c r="CQ31" s="77">
        <f t="shared" si="21"/>
        <v>0.29999999999997407</v>
      </c>
      <c r="CR31" s="77">
        <f t="shared" si="21"/>
        <v>55.500000000000014</v>
      </c>
      <c r="CS31" s="77">
        <f t="shared" si="21"/>
        <v>-8.600000000000012</v>
      </c>
      <c r="CT31" s="77">
        <f t="shared" si="21"/>
        <v>148.3</v>
      </c>
      <c r="CU31" s="77">
        <f t="shared" si="21"/>
        <v>24.90000000000002</v>
      </c>
      <c r="CV31" s="77">
        <f t="shared" si="21"/>
        <v>57.599999999999994</v>
      </c>
      <c r="CW31" s="79">
        <f>SUM(CW32:CW33)</f>
        <v>8.399999999999999</v>
      </c>
      <c r="CX31" s="79">
        <f>SUM(CX32:CX33)</f>
        <v>105.89999999999999</v>
      </c>
      <c r="CY31" s="79">
        <f>SUM(CY32:CY33)</f>
        <v>42.60000000000003</v>
      </c>
      <c r="CZ31" s="79">
        <f>SUM(CZ32:CZ33)</f>
        <v>5.600000000000016</v>
      </c>
      <c r="DA31" s="79">
        <v>44.69999999999989</v>
      </c>
      <c r="DB31" s="79">
        <v>5.200000000000074</v>
      </c>
      <c r="DC31" s="80">
        <v>35.119999999999976</v>
      </c>
      <c r="DD31" s="77">
        <f>SUM(DD32:DD33)</f>
        <v>137.18</v>
      </c>
      <c r="DE31" s="77">
        <f>SUM(DE32:DE33)</f>
        <v>211.5</v>
      </c>
      <c r="DF31" s="77">
        <f>SUM(DF32:DF33)</f>
        <v>25.30000000000001</v>
      </c>
      <c r="DG31" s="77">
        <f>SUM(DG32:DG33)</f>
        <v>37.099999999999966</v>
      </c>
      <c r="DH31" s="30"/>
      <c r="DI31" s="31"/>
    </row>
    <row r="32" spans="2:113" ht="12.75">
      <c r="B32" t="s">
        <v>53</v>
      </c>
      <c r="D32" s="30">
        <v>331</v>
      </c>
      <c r="E32" s="32">
        <v>-2.6</v>
      </c>
      <c r="F32" s="32">
        <v>-6.6</v>
      </c>
      <c r="G32" s="32">
        <v>-2.7</v>
      </c>
      <c r="H32" s="32">
        <v>-6.7</v>
      </c>
      <c r="I32" s="32">
        <v>-6.1</v>
      </c>
      <c r="J32" s="32">
        <v>-1.9</v>
      </c>
      <c r="K32" s="32">
        <v>-0.5</v>
      </c>
      <c r="L32" s="32">
        <v>-0.10000000000000142</v>
      </c>
      <c r="M32" s="32">
        <v>0</v>
      </c>
      <c r="N32" s="32">
        <v>0</v>
      </c>
      <c r="O32" s="32">
        <v>0.6999999999999993</v>
      </c>
      <c r="P32" s="32">
        <v>0.6000000000000014</v>
      </c>
      <c r="Q32" s="32">
        <v>0</v>
      </c>
      <c r="R32" s="32">
        <v>0</v>
      </c>
      <c r="S32" s="32">
        <v>0</v>
      </c>
      <c r="T32" s="32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5">
        <v>0</v>
      </c>
      <c r="AB32" s="35">
        <v>-20</v>
      </c>
      <c r="AC32" s="36">
        <f>'[1]StatementII'!$D$42</f>
        <v>0</v>
      </c>
      <c r="AD32" s="34">
        <v>0</v>
      </c>
      <c r="AE32" s="32">
        <v>-10</v>
      </c>
      <c r="AF32" s="32">
        <v>0</v>
      </c>
      <c r="AG32" s="37">
        <v>0</v>
      </c>
      <c r="AH32" s="37">
        <v>-10</v>
      </c>
      <c r="AI32" s="38">
        <v>-11.8</v>
      </c>
      <c r="AJ32" s="39">
        <v>-0.9999999999999964</v>
      </c>
      <c r="AK32" s="37">
        <v>-1.4000000000000057</v>
      </c>
      <c r="AL32" s="37">
        <v>-1.2</v>
      </c>
      <c r="AM32" s="37">
        <v>-1.4</v>
      </c>
      <c r="AN32" s="38">
        <v>-15.6</v>
      </c>
      <c r="AO32" s="40">
        <f>'[2]StatementII'!$D$42</f>
        <v>-2.5</v>
      </c>
      <c r="AP32" s="35">
        <v>-2.1</v>
      </c>
      <c r="AQ32" s="35">
        <v>-173.9</v>
      </c>
      <c r="AR32" s="41">
        <v>-3.4000000000000057</v>
      </c>
      <c r="AS32" s="35">
        <v>-0.6999999999999886</v>
      </c>
      <c r="AT32" s="38">
        <v>-12.2</v>
      </c>
      <c r="AU32" s="38">
        <v>-2</v>
      </c>
      <c r="AV32" s="41">
        <v>3.6000000000000227</v>
      </c>
      <c r="AW32" s="37">
        <v>35.5</v>
      </c>
      <c r="AX32" s="41">
        <v>76.1</v>
      </c>
      <c r="AY32" s="41">
        <v>56.4</v>
      </c>
      <c r="AZ32" s="41">
        <v>51.6</v>
      </c>
      <c r="BA32" s="42">
        <v>30.9</v>
      </c>
      <c r="BB32" s="43">
        <v>27.400000000000006</v>
      </c>
      <c r="BC32" s="44">
        <v>-8.200000000000003</v>
      </c>
      <c r="BD32" s="45">
        <v>11.899999999999999</v>
      </c>
      <c r="BE32" s="43">
        <v>21.999999999999986</v>
      </c>
      <c r="BF32" s="44">
        <v>-6.199999999999989</v>
      </c>
      <c r="BG32" s="45">
        <v>25.80000000000001</v>
      </c>
      <c r="BH32" s="43">
        <v>16.899999999999977</v>
      </c>
      <c r="BI32" s="43">
        <v>12.000000000000014</v>
      </c>
      <c r="BJ32" s="43">
        <v>-14.899999999999991</v>
      </c>
      <c r="BK32" s="44">
        <v>-5.1000000000000085</v>
      </c>
      <c r="BL32" s="39">
        <v>11</v>
      </c>
      <c r="BM32" s="46">
        <v>-7.1</v>
      </c>
      <c r="BN32" s="47">
        <v>-2.200000000000001</v>
      </c>
      <c r="BO32" s="47">
        <v>7.300000000000001</v>
      </c>
      <c r="BP32" s="47">
        <v>4.700000000000001</v>
      </c>
      <c r="BQ32" s="47">
        <v>32.099999999999994</v>
      </c>
      <c r="BR32" s="47">
        <v>1</v>
      </c>
      <c r="BS32" s="47">
        <v>-22.299999999999997</v>
      </c>
      <c r="BT32" s="47">
        <v>9.4</v>
      </c>
      <c r="BU32" s="47">
        <v>7.099999999999994</v>
      </c>
      <c r="BV32" s="47">
        <v>17.6</v>
      </c>
      <c r="BW32" s="47">
        <v>-8.099999999999994</v>
      </c>
      <c r="BX32" s="48">
        <v>-4.299999999999997</v>
      </c>
      <c r="BY32" s="49">
        <v>8.6</v>
      </c>
      <c r="BZ32" s="50">
        <v>2.6000000000000014</v>
      </c>
      <c r="CA32" s="50">
        <v>2</v>
      </c>
      <c r="CB32" s="50">
        <v>11.799999999999995</v>
      </c>
      <c r="CC32" s="50">
        <v>2.0000000000000036</v>
      </c>
      <c r="CD32" s="50">
        <v>2.6000000000000014</v>
      </c>
      <c r="CE32" s="50">
        <v>14.500000000000007</v>
      </c>
      <c r="CF32" s="50">
        <v>23.69999999999999</v>
      </c>
      <c r="CG32" s="50">
        <v>-43.4</v>
      </c>
      <c r="CH32" s="50">
        <v>-15.799999999999997</v>
      </c>
      <c r="CI32" s="50">
        <v>9.899999999999999</v>
      </c>
      <c r="CJ32" s="50">
        <v>-4.400000000000006</v>
      </c>
      <c r="CK32" s="51">
        <v>-21.8</v>
      </c>
      <c r="CL32" s="52">
        <v>6.900000000000002</v>
      </c>
      <c r="CM32" s="43">
        <v>11.2</v>
      </c>
      <c r="CN32" s="52">
        <v>12.2</v>
      </c>
      <c r="CO32" s="43">
        <v>-5.899999999999999</v>
      </c>
      <c r="CP32" s="60">
        <v>5.699999999999999</v>
      </c>
      <c r="CQ32" s="54">
        <v>-14.600000000000003</v>
      </c>
      <c r="CR32" s="52">
        <v>34.7</v>
      </c>
      <c r="CS32" s="52">
        <v>1.899999999999995</v>
      </c>
      <c r="CT32" s="56">
        <v>34.000000000000014</v>
      </c>
      <c r="CU32" s="44">
        <v>3.5999999999999943</v>
      </c>
      <c r="CV32" s="43">
        <v>22</v>
      </c>
      <c r="CW32" s="57">
        <f>'[3]StatementII'!$D$42</f>
        <v>31.6</v>
      </c>
      <c r="CX32" s="58">
        <v>101.69999999999999</v>
      </c>
      <c r="CY32" s="30">
        <v>79.90000000000003</v>
      </c>
      <c r="CZ32" s="58">
        <v>27.099999999999994</v>
      </c>
      <c r="DA32" s="58">
        <v>33.39999999999992</v>
      </c>
      <c r="DB32" s="57">
        <v>41.30000000000007</v>
      </c>
      <c r="DC32" s="58">
        <v>63.01999999999998</v>
      </c>
      <c r="DD32" s="60">
        <v>72.88</v>
      </c>
      <c r="DE32" s="61">
        <v>9.200000000000045</v>
      </c>
      <c r="DF32" s="61">
        <v>18.900000000000034</v>
      </c>
      <c r="DG32" s="30">
        <v>-0.40000000000009095</v>
      </c>
      <c r="DH32" s="30"/>
      <c r="DI32" s="31"/>
    </row>
    <row r="33" spans="2:113" ht="12.75">
      <c r="B33" t="s">
        <v>55</v>
      </c>
      <c r="D33" s="30">
        <v>332</v>
      </c>
      <c r="E33" s="32">
        <v>-1.5</v>
      </c>
      <c r="F33" s="32">
        <v>13.3</v>
      </c>
      <c r="G33" s="32">
        <v>-12.1</v>
      </c>
      <c r="H33" s="32">
        <v>-6.6</v>
      </c>
      <c r="I33" s="32">
        <v>-14.4</v>
      </c>
      <c r="J33" s="32">
        <v>10.6</v>
      </c>
      <c r="K33" s="32">
        <v>-21.3</v>
      </c>
      <c r="L33" s="32">
        <v>6</v>
      </c>
      <c r="M33" s="32">
        <v>2.2</v>
      </c>
      <c r="N33" s="32">
        <v>12.6</v>
      </c>
      <c r="O33" s="32">
        <v>-1.2</v>
      </c>
      <c r="P33" s="32">
        <v>-42.5</v>
      </c>
      <c r="Q33" s="32">
        <v>8.3</v>
      </c>
      <c r="R33" s="32">
        <v>-7.4</v>
      </c>
      <c r="S33" s="32">
        <v>8.8</v>
      </c>
      <c r="T33" s="32">
        <v>5.7</v>
      </c>
      <c r="U33" s="33">
        <v>-32.6</v>
      </c>
      <c r="V33" s="32">
        <v>-3.5</v>
      </c>
      <c r="W33" s="32">
        <v>48.7</v>
      </c>
      <c r="X33" s="32">
        <v>-1.4000000000000057</v>
      </c>
      <c r="Y33" s="34">
        <v>-5.599999999999994</v>
      </c>
      <c r="Z33" s="34">
        <v>11.5</v>
      </c>
      <c r="AA33" s="35">
        <v>-8.300000000000011</v>
      </c>
      <c r="AB33" s="35">
        <v>10.3</v>
      </c>
      <c r="AC33" s="36">
        <f>'[1]StatementII'!$D$43</f>
        <v>8.1</v>
      </c>
      <c r="AD33" s="34">
        <v>1.5</v>
      </c>
      <c r="AE33" s="32">
        <v>6.7</v>
      </c>
      <c r="AF33" s="32">
        <v>11</v>
      </c>
      <c r="AG33" s="37">
        <v>522.8</v>
      </c>
      <c r="AH33" s="37">
        <v>42.000000000000114</v>
      </c>
      <c r="AI33" s="38">
        <v>-0.6000000000001364</v>
      </c>
      <c r="AJ33" s="39">
        <v>37.500000000000114</v>
      </c>
      <c r="AK33" s="37">
        <v>190.8</v>
      </c>
      <c r="AL33" s="37">
        <v>7.5</v>
      </c>
      <c r="AM33" s="37">
        <v>5.7999999999999545</v>
      </c>
      <c r="AN33" s="38">
        <v>181.5</v>
      </c>
      <c r="AO33" s="40">
        <f>'[2]StatementII'!$D$43</f>
        <v>5.9</v>
      </c>
      <c r="AP33" s="35">
        <v>9.2</v>
      </c>
      <c r="AQ33" s="35">
        <v>9.8</v>
      </c>
      <c r="AR33" s="41">
        <v>6.5</v>
      </c>
      <c r="AS33" s="35">
        <v>19.8</v>
      </c>
      <c r="AT33" s="38">
        <v>17.1</v>
      </c>
      <c r="AU33" s="38">
        <v>261.3</v>
      </c>
      <c r="AV33" s="41">
        <v>24</v>
      </c>
      <c r="AW33" s="37">
        <v>27.2</v>
      </c>
      <c r="AX33" s="41">
        <v>31.2</v>
      </c>
      <c r="AY33" s="41">
        <v>217.1</v>
      </c>
      <c r="AZ33" s="41">
        <v>42</v>
      </c>
      <c r="BA33" s="42">
        <v>5.3999999999999995</v>
      </c>
      <c r="BB33" s="43">
        <v>134.4</v>
      </c>
      <c r="BC33" s="44">
        <v>271.4</v>
      </c>
      <c r="BD33" s="45">
        <v>17.69999999999999</v>
      </c>
      <c r="BE33" s="43">
        <v>10</v>
      </c>
      <c r="BF33" s="44">
        <v>17.200000000000045</v>
      </c>
      <c r="BG33" s="45">
        <v>101.89999999999998</v>
      </c>
      <c r="BH33" s="43">
        <v>25.700000000000045</v>
      </c>
      <c r="BI33" s="43">
        <v>175.60000000000002</v>
      </c>
      <c r="BJ33" s="43">
        <v>74.59999999999991</v>
      </c>
      <c r="BK33" s="44">
        <v>239.19999999999993</v>
      </c>
      <c r="BL33" s="37">
        <v>79.09999999999991</v>
      </c>
      <c r="BM33" s="46">
        <v>13.900000000000002</v>
      </c>
      <c r="BN33" s="47">
        <v>11.3</v>
      </c>
      <c r="BO33" s="47">
        <v>26.599999999999994</v>
      </c>
      <c r="BP33" s="47">
        <v>113.00000000000001</v>
      </c>
      <c r="BQ33" s="47">
        <v>22.69999999999999</v>
      </c>
      <c r="BR33" s="47">
        <v>30.600000000000023</v>
      </c>
      <c r="BS33" s="47">
        <v>31.799999999999955</v>
      </c>
      <c r="BT33" s="47">
        <v>39.69999999999999</v>
      </c>
      <c r="BU33" s="47">
        <v>39.200000000000045</v>
      </c>
      <c r="BV33" s="47">
        <v>36.89999999999992</v>
      </c>
      <c r="BW33" s="47">
        <v>26.200000000000045</v>
      </c>
      <c r="BX33" s="48">
        <v>156.10000000000002</v>
      </c>
      <c r="BY33" s="49">
        <v>21.200000000000003</v>
      </c>
      <c r="BZ33" s="50">
        <v>10.999999999999993</v>
      </c>
      <c r="CA33" s="50">
        <v>10.200000000000003</v>
      </c>
      <c r="CB33" s="50">
        <v>31.1</v>
      </c>
      <c r="CC33" s="50">
        <v>24.5</v>
      </c>
      <c r="CD33" s="50">
        <v>51.19999999999999</v>
      </c>
      <c r="CE33" s="50">
        <v>68.30000000000001</v>
      </c>
      <c r="CF33" s="50">
        <v>158.10000000000002</v>
      </c>
      <c r="CG33" s="50">
        <v>97.19999999999993</v>
      </c>
      <c r="CH33" s="50">
        <v>40.40000000000009</v>
      </c>
      <c r="CI33" s="50">
        <v>10.100000000000023</v>
      </c>
      <c r="CJ33" s="50">
        <v>71.39999999999986</v>
      </c>
      <c r="CK33" s="51">
        <v>6.1</v>
      </c>
      <c r="CL33" s="52">
        <v>5.299999999999999</v>
      </c>
      <c r="CM33" s="43">
        <v>61.1</v>
      </c>
      <c r="CN33" s="52">
        <v>-88.30000000000001</v>
      </c>
      <c r="CO33" s="43">
        <v>4.000000000000009</v>
      </c>
      <c r="CP33" s="60">
        <v>-50.399999999999984</v>
      </c>
      <c r="CQ33" s="54">
        <v>14.899999999999977</v>
      </c>
      <c r="CR33" s="52">
        <v>20.80000000000001</v>
      </c>
      <c r="CS33" s="52">
        <v>-10.500000000000007</v>
      </c>
      <c r="CT33" s="56">
        <v>114.29999999999998</v>
      </c>
      <c r="CU33" s="44">
        <v>21.300000000000026</v>
      </c>
      <c r="CV33" s="43">
        <v>35.599999999999994</v>
      </c>
      <c r="CW33" s="57">
        <f>'[3]StatementII'!$D$43</f>
        <v>-23.200000000000003</v>
      </c>
      <c r="CX33" s="58">
        <v>4.200000000000003</v>
      </c>
      <c r="CY33" s="30">
        <v>-37.300000000000004</v>
      </c>
      <c r="CZ33" s="58">
        <v>-21.49999999999998</v>
      </c>
      <c r="DA33" s="58">
        <v>11.299999999999969</v>
      </c>
      <c r="DB33" s="57">
        <v>-36.09999999999998</v>
      </c>
      <c r="DC33" s="58">
        <v>-27.900000000000006</v>
      </c>
      <c r="DD33" s="60">
        <v>64.30000000000003</v>
      </c>
      <c r="DE33" s="61">
        <v>202.29999999999995</v>
      </c>
      <c r="DF33" s="61">
        <v>6.399999999999977</v>
      </c>
      <c r="DG33" s="30">
        <v>37.50000000000006</v>
      </c>
      <c r="DH33" s="30"/>
      <c r="DI33" s="31"/>
    </row>
    <row r="34" spans="1:113" ht="12.75">
      <c r="A34" s="5" t="s">
        <v>59</v>
      </c>
      <c r="B34" s="5"/>
      <c r="C34" s="5"/>
      <c r="D34" s="81" t="s">
        <v>60</v>
      </c>
      <c r="E34" s="82">
        <v>-39.4</v>
      </c>
      <c r="F34" s="82">
        <v>-9.4</v>
      </c>
      <c r="G34" s="82">
        <v>-39.7</v>
      </c>
      <c r="H34" s="82">
        <v>-31.4</v>
      </c>
      <c r="I34" s="82">
        <v>-39.9</v>
      </c>
      <c r="J34" s="82">
        <v>-0.20000000000001705</v>
      </c>
      <c r="K34" s="82">
        <v>-23.5</v>
      </c>
      <c r="L34" s="82">
        <v>9.399999999999977</v>
      </c>
      <c r="M34" s="82">
        <v>0.700000000000017</v>
      </c>
      <c r="N34" s="82">
        <v>7.099999999999994</v>
      </c>
      <c r="O34" s="82">
        <v>-4.400000000000006</v>
      </c>
      <c r="P34" s="82">
        <v>-70</v>
      </c>
      <c r="Q34" s="82">
        <v>-39.5</v>
      </c>
      <c r="R34" s="82">
        <v>-13.9</v>
      </c>
      <c r="S34" s="82">
        <v>-3.3999999999999844</v>
      </c>
      <c r="T34" s="82">
        <v>-18.4</v>
      </c>
      <c r="U34" s="83">
        <v>-50.6</v>
      </c>
      <c r="V34" s="82">
        <v>-11.7</v>
      </c>
      <c r="W34" s="82">
        <v>3.5</v>
      </c>
      <c r="X34" s="82">
        <v>-9.099999999999994</v>
      </c>
      <c r="Y34" s="84">
        <v>-22.1</v>
      </c>
      <c r="Z34" s="84">
        <v>113.2</v>
      </c>
      <c r="AA34" s="84">
        <v>-3.799999999999983</v>
      </c>
      <c r="AB34" s="97">
        <v>14</v>
      </c>
      <c r="AC34" s="86">
        <f>'[1]StatementII'!$D$44</f>
        <v>2.8000000000000025</v>
      </c>
      <c r="AD34" s="84">
        <v>-5.39999999999999</v>
      </c>
      <c r="AE34" s="82">
        <v>-8.6</v>
      </c>
      <c r="AF34" s="82">
        <v>4.099999999999994</v>
      </c>
      <c r="AG34" s="85">
        <v>4.699999999999914</v>
      </c>
      <c r="AH34" s="85">
        <v>-8.699999999999932</v>
      </c>
      <c r="AI34" s="89">
        <v>-20.5</v>
      </c>
      <c r="AJ34" s="87">
        <v>10.20000000000016</v>
      </c>
      <c r="AK34" s="85">
        <v>172.8</v>
      </c>
      <c r="AL34" s="85">
        <v>279.1</v>
      </c>
      <c r="AM34" s="85">
        <v>60.3</v>
      </c>
      <c r="AN34" s="89">
        <v>287.1</v>
      </c>
      <c r="AO34" s="88">
        <f>'[2]StatementII'!$D$44</f>
        <v>-2.9999999999999982</v>
      </c>
      <c r="AP34" s="97">
        <v>19.5</v>
      </c>
      <c r="AQ34" s="97">
        <v>-97.9</v>
      </c>
      <c r="AR34" s="93">
        <v>15.3</v>
      </c>
      <c r="AS34" s="97">
        <v>15.2</v>
      </c>
      <c r="AT34" s="89">
        <v>21.10000000000005</v>
      </c>
      <c r="AU34" s="89">
        <v>256.5</v>
      </c>
      <c r="AV34" s="93">
        <v>21.1</v>
      </c>
      <c r="AW34" s="85">
        <v>43.49999999999994</v>
      </c>
      <c r="AX34" s="93">
        <v>141.5</v>
      </c>
      <c r="AY34" s="93">
        <v>274</v>
      </c>
      <c r="AZ34" s="93">
        <v>87.49999999999989</v>
      </c>
      <c r="BA34" s="98">
        <v>43.599999999999994</v>
      </c>
      <c r="BB34" s="99">
        <v>156.60000000000002</v>
      </c>
      <c r="BC34" s="100">
        <v>266.79999999999995</v>
      </c>
      <c r="BD34" s="101">
        <v>31.399999999999977</v>
      </c>
      <c r="BE34" s="100">
        <v>33.700000000000045</v>
      </c>
      <c r="BF34" s="100">
        <v>-1.8</v>
      </c>
      <c r="BG34" s="101">
        <v>125.60000000000002</v>
      </c>
      <c r="BH34" s="99">
        <v>38.200000000000045</v>
      </c>
      <c r="BI34" s="99">
        <v>127.5</v>
      </c>
      <c r="BJ34" s="99">
        <v>4.100000000000023</v>
      </c>
      <c r="BK34" s="100">
        <v>185.89999999999986</v>
      </c>
      <c r="BL34" s="85">
        <v>15.899999999999864</v>
      </c>
      <c r="BM34" s="94">
        <v>8.400000000000002</v>
      </c>
      <c r="BN34" s="95">
        <v>0.09999999999999432</v>
      </c>
      <c r="BO34" s="95">
        <v>14.8</v>
      </c>
      <c r="BP34" s="95">
        <v>99.7</v>
      </c>
      <c r="BQ34" s="95">
        <v>33.900000000000006</v>
      </c>
      <c r="BR34" s="95">
        <v>26.30000000000004</v>
      </c>
      <c r="BS34" s="95">
        <v>-10.300000000000068</v>
      </c>
      <c r="BT34" s="95">
        <v>31.899999999999977</v>
      </c>
      <c r="BU34" s="95">
        <v>31.200000000000045</v>
      </c>
      <c r="BV34" s="95">
        <v>20.799999999999955</v>
      </c>
      <c r="BW34" s="95">
        <v>-18.399999999999977</v>
      </c>
      <c r="BX34" s="96">
        <v>58.50000000000006</v>
      </c>
      <c r="BY34" s="75">
        <v>25.20000000000001</v>
      </c>
      <c r="BZ34" s="102">
        <v>1.6999999999999886</v>
      </c>
      <c r="CA34" s="102">
        <v>8.799999999999997</v>
      </c>
      <c r="CB34" s="102">
        <v>22.100000000000016</v>
      </c>
      <c r="CC34" s="102">
        <v>10.5</v>
      </c>
      <c r="CD34" s="102">
        <v>33.09999999999994</v>
      </c>
      <c r="CE34" s="102">
        <v>-15.199999999999932</v>
      </c>
      <c r="CF34" s="102">
        <v>165.99999999999997</v>
      </c>
      <c r="CG34" s="102">
        <v>-19.000000000000057</v>
      </c>
      <c r="CH34" s="102">
        <v>21.300000000000182</v>
      </c>
      <c r="CI34" s="102">
        <v>19.400000000000034</v>
      </c>
      <c r="CJ34" s="102">
        <v>25.599999999999852</v>
      </c>
      <c r="CK34" s="76">
        <v>-12.1</v>
      </c>
      <c r="CL34" s="78">
        <v>-0.899999999999995</v>
      </c>
      <c r="CM34" s="99">
        <v>8.400000000000016</v>
      </c>
      <c r="CN34" s="78">
        <v>-99.60000000000004</v>
      </c>
      <c r="CO34" s="99">
        <v>-13.59999999999998</v>
      </c>
      <c r="CP34" s="77">
        <v>-44.10000000000004</v>
      </c>
      <c r="CQ34" s="103">
        <v>2.400000000000034</v>
      </c>
      <c r="CR34" s="78">
        <v>42.400000000000006</v>
      </c>
      <c r="CS34" s="78">
        <v>-30.30000000000001</v>
      </c>
      <c r="CT34" s="104">
        <v>143.09999999999997</v>
      </c>
      <c r="CU34" s="100">
        <v>21.900000000000034</v>
      </c>
      <c r="CV34" s="100">
        <v>-8.099999999999994</v>
      </c>
      <c r="CW34" s="79">
        <f>'[3]StatementII'!$D$44</f>
        <v>4.499999999999993</v>
      </c>
      <c r="CX34" s="80">
        <v>104.79999999999998</v>
      </c>
      <c r="CY34" s="81">
        <v>35.70000000000002</v>
      </c>
      <c r="CZ34" s="80">
        <v>-1.6999999999999602</v>
      </c>
      <c r="DA34" s="80">
        <v>43.699999999999875</v>
      </c>
      <c r="DB34" s="79">
        <v>1.5000000000000853</v>
      </c>
      <c r="DC34" s="80">
        <v>42.48599999999999</v>
      </c>
      <c r="DD34" s="77">
        <v>117.81399999999996</v>
      </c>
      <c r="DE34" s="91">
        <v>171.80000000000007</v>
      </c>
      <c r="DF34" s="91">
        <v>-0.8999999999999773</v>
      </c>
      <c r="DG34" s="81">
        <v>8.399999999999864</v>
      </c>
      <c r="DH34" s="30"/>
      <c r="DI34" s="31"/>
    </row>
    <row r="35" spans="1:113" ht="12.75">
      <c r="A35" s="5" t="s">
        <v>61</v>
      </c>
      <c r="B35" s="5"/>
      <c r="C35" s="5"/>
      <c r="D35" s="81" t="s">
        <v>62</v>
      </c>
      <c r="E35" s="82">
        <v>-23.100000000000055</v>
      </c>
      <c r="F35" s="82">
        <v>-8.599999999999913</v>
      </c>
      <c r="G35" s="82">
        <v>88.39999999999995</v>
      </c>
      <c r="H35" s="82">
        <v>-63.9</v>
      </c>
      <c r="I35" s="82">
        <v>59.09999999999977</v>
      </c>
      <c r="J35" s="82">
        <v>-31.299999999999784</v>
      </c>
      <c r="K35" s="82">
        <v>-63.69999999999982</v>
      </c>
      <c r="L35" s="82">
        <v>144.4999999999995</v>
      </c>
      <c r="M35" s="82">
        <v>56.40000000000029</v>
      </c>
      <c r="N35" s="82">
        <v>-43.500000000000256</v>
      </c>
      <c r="O35" s="82">
        <v>-37.199999999998994</v>
      </c>
      <c r="P35" s="82">
        <v>27.399999999999494</v>
      </c>
      <c r="Q35" s="82">
        <v>128.1</v>
      </c>
      <c r="R35" s="82">
        <v>9.099999999999966</v>
      </c>
      <c r="S35" s="82">
        <v>31.500000000000114</v>
      </c>
      <c r="T35" s="82">
        <v>-7.5000000000001705</v>
      </c>
      <c r="U35" s="83">
        <v>-35.50000000000017</v>
      </c>
      <c r="V35" s="82">
        <v>-50.8</v>
      </c>
      <c r="W35" s="82">
        <v>192.1</v>
      </c>
      <c r="X35" s="82">
        <v>-78.39999999999995</v>
      </c>
      <c r="Y35" s="84">
        <v>33.59999999999991</v>
      </c>
      <c r="Z35" s="84">
        <v>-30.500000000000824</v>
      </c>
      <c r="AA35" s="84">
        <v>-67.19999999999912</v>
      </c>
      <c r="AB35" s="97">
        <v>-36.70000000000098</v>
      </c>
      <c r="AC35" s="86">
        <f>'[1]StatementII'!$D$45</f>
        <v>-54.29999999999993</v>
      </c>
      <c r="AD35" s="84">
        <v>-107.5</v>
      </c>
      <c r="AE35" s="82">
        <v>148.9</v>
      </c>
      <c r="AF35" s="82">
        <v>-18.999999999999943</v>
      </c>
      <c r="AG35" s="85">
        <v>-46.10000000000015</v>
      </c>
      <c r="AH35" s="85">
        <v>28.099999999999625</v>
      </c>
      <c r="AI35" s="89">
        <v>-120.8</v>
      </c>
      <c r="AJ35" s="87">
        <v>-87.29999999999876</v>
      </c>
      <c r="AK35" s="85">
        <v>94.69999999999976</v>
      </c>
      <c r="AL35" s="85">
        <v>91.09999999999957</v>
      </c>
      <c r="AM35" s="85">
        <v>388.699999999999</v>
      </c>
      <c r="AN35" s="89">
        <v>99.69999999999982</v>
      </c>
      <c r="AO35" s="88">
        <f>'[2]StatementII'!$D$45</f>
        <v>9.799999999999935</v>
      </c>
      <c r="AP35" s="97">
        <v>-76.3</v>
      </c>
      <c r="AQ35" s="97">
        <v>-40.5</v>
      </c>
      <c r="AR35" s="93">
        <v>-184.6</v>
      </c>
      <c r="AS35" s="97">
        <v>-94.59999999999991</v>
      </c>
      <c r="AT35" s="89">
        <v>-98.8</v>
      </c>
      <c r="AU35" s="89">
        <v>57.80000000000007</v>
      </c>
      <c r="AV35" s="93">
        <v>-85.7999999999991</v>
      </c>
      <c r="AW35" s="85">
        <v>-10.200000000001296</v>
      </c>
      <c r="AX35" s="93">
        <v>-11.099999999999113</v>
      </c>
      <c r="AY35" s="93">
        <v>142.5</v>
      </c>
      <c r="AZ35" s="93">
        <v>-10.900000000000887</v>
      </c>
      <c r="BA35" s="98">
        <v>88.69999999999999</v>
      </c>
      <c r="BB35" s="99">
        <v>35.200000000000145</v>
      </c>
      <c r="BC35" s="100">
        <v>272.50000000000017</v>
      </c>
      <c r="BD35" s="101">
        <v>-88</v>
      </c>
      <c r="BE35" s="100">
        <v>-85.19999999999919</v>
      </c>
      <c r="BF35" s="100">
        <v>-95.60000000000048</v>
      </c>
      <c r="BG35" s="101">
        <v>-0.7000000000006139</v>
      </c>
      <c r="BH35" s="99">
        <v>32.1</v>
      </c>
      <c r="BI35" s="100">
        <v>94.29999999999825</v>
      </c>
      <c r="BJ35" s="100">
        <v>-99.19999999999959</v>
      </c>
      <c r="BK35" s="100">
        <v>112.69999999999891</v>
      </c>
      <c r="BL35" s="85">
        <v>-157.89999999999895</v>
      </c>
      <c r="BM35" s="94">
        <v>14.100000000000033</v>
      </c>
      <c r="BN35" s="95">
        <v>-97.8000000000002</v>
      </c>
      <c r="BO35" s="95">
        <v>312.0000000000003</v>
      </c>
      <c r="BP35" s="95">
        <v>-76.00000000000051</v>
      </c>
      <c r="BQ35" s="95">
        <v>28.200000000000188</v>
      </c>
      <c r="BR35" s="95">
        <v>75.50000000000043</v>
      </c>
      <c r="BS35" s="95">
        <v>-87.20000000000027</v>
      </c>
      <c r="BT35" s="95">
        <v>-42.80000000000064</v>
      </c>
      <c r="BU35" s="95">
        <v>114.79999999999961</v>
      </c>
      <c r="BV35" s="95">
        <v>-41.599999999998886</v>
      </c>
      <c r="BW35" s="95">
        <v>110.10000000000099</v>
      </c>
      <c r="BX35" s="96">
        <v>-306.3000000000004</v>
      </c>
      <c r="BY35" s="75">
        <v>135.41000000000008</v>
      </c>
      <c r="BZ35" s="102">
        <v>-103.31000000000022</v>
      </c>
      <c r="CA35" s="102">
        <v>195.6000000000003</v>
      </c>
      <c r="CB35" s="102">
        <v>-48.80000000000024</v>
      </c>
      <c r="CC35" s="102">
        <v>108.60000000000099</v>
      </c>
      <c r="CD35" s="102">
        <v>27.19999999999959</v>
      </c>
      <c r="CE35" s="102">
        <v>-127.80000000000089</v>
      </c>
      <c r="CF35" s="102">
        <v>99.50000000000037</v>
      </c>
      <c r="CG35" s="102">
        <v>-58.19999999999936</v>
      </c>
      <c r="CH35" s="102">
        <v>-80.7000000000009</v>
      </c>
      <c r="CI35" s="102">
        <v>111.72495000000038</v>
      </c>
      <c r="CJ35" s="102">
        <v>-80.72494999999941</v>
      </c>
      <c r="CK35" s="76">
        <v>8.2</v>
      </c>
      <c r="CL35" s="78">
        <v>-44.499999999999915</v>
      </c>
      <c r="CM35" s="99">
        <v>266.7000000000002</v>
      </c>
      <c r="CN35" s="78">
        <v>-167.00000000000048</v>
      </c>
      <c r="CO35" s="99">
        <v>58.700000000000344</v>
      </c>
      <c r="CP35" s="77">
        <v>-90.5000000000001</v>
      </c>
      <c r="CQ35" s="103">
        <v>26.699999999999335</v>
      </c>
      <c r="CR35" s="78">
        <v>-3.599999999998431</v>
      </c>
      <c r="CS35" s="78">
        <v>-42.30000000000115</v>
      </c>
      <c r="CT35" s="104">
        <v>-102.8999999999997</v>
      </c>
      <c r="CU35" s="100">
        <v>-90.79999999999876</v>
      </c>
      <c r="CV35" s="100">
        <v>-205.5000000000014</v>
      </c>
      <c r="CW35" s="79">
        <f>'[3]StatementII'!$D$45</f>
        <v>69.60000000000002</v>
      </c>
      <c r="CX35" s="80">
        <v>-21.199999999999946</v>
      </c>
      <c r="CY35" s="81">
        <v>148.29999999999995</v>
      </c>
      <c r="CZ35" s="80">
        <v>-78.59999999999971</v>
      </c>
      <c r="DA35" s="80">
        <v>40.099999999999795</v>
      </c>
      <c r="DB35" s="79">
        <v>-146.19999999999982</v>
      </c>
      <c r="DC35" s="80">
        <v>15.099999999999717</v>
      </c>
      <c r="DD35" s="77">
        <v>101.69999999999996</v>
      </c>
      <c r="DE35" s="91">
        <v>209.90000000000003</v>
      </c>
      <c r="DF35" s="91">
        <v>-146.10000000000002</v>
      </c>
      <c r="DG35" s="81">
        <v>-88.39999999999998</v>
      </c>
      <c r="DH35" s="30"/>
      <c r="DI35" s="31"/>
    </row>
    <row r="36" spans="4:113" ht="12.75">
      <c r="D36" s="3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84"/>
      <c r="R36" s="32"/>
      <c r="S36" s="34"/>
      <c r="T36" s="84"/>
      <c r="U36" s="68"/>
      <c r="V36" s="34"/>
      <c r="W36" s="34"/>
      <c r="X36" s="68"/>
      <c r="Y36" s="34"/>
      <c r="Z36" s="68"/>
      <c r="AA36" s="68"/>
      <c r="AB36" s="69"/>
      <c r="AC36" s="36"/>
      <c r="AD36" s="34"/>
      <c r="AE36" s="68"/>
      <c r="AF36" s="32"/>
      <c r="AG36" s="37"/>
      <c r="AH36" s="37"/>
      <c r="AI36" s="105"/>
      <c r="AJ36" s="39"/>
      <c r="AK36" s="37"/>
      <c r="AL36" s="37"/>
      <c r="AM36" s="37"/>
      <c r="AN36" s="105"/>
      <c r="AO36" s="106"/>
      <c r="AP36" s="35"/>
      <c r="AQ36" s="97"/>
      <c r="AR36" s="107"/>
      <c r="AS36" s="35"/>
      <c r="AT36" s="105"/>
      <c r="AU36" s="108"/>
      <c r="AV36" s="69"/>
      <c r="AW36" s="37"/>
      <c r="AX36" s="69"/>
      <c r="AY36" s="69"/>
      <c r="AZ36" s="97"/>
      <c r="BA36" s="109"/>
      <c r="BB36" s="4"/>
      <c r="BC36" s="44"/>
      <c r="BD36" s="45"/>
      <c r="BE36" s="44"/>
      <c r="BF36" s="44"/>
      <c r="BG36" s="45"/>
      <c r="BH36" s="44"/>
      <c r="BI36" s="4"/>
      <c r="BJ36" s="44"/>
      <c r="BK36" s="44"/>
      <c r="BL36" s="110"/>
      <c r="BM36" s="111"/>
      <c r="BN36" s="112"/>
      <c r="BO36" s="112"/>
      <c r="BP36" s="112"/>
      <c r="BQ36" s="112"/>
      <c r="BR36" s="112"/>
      <c r="BS36" s="4"/>
      <c r="BT36" s="4"/>
      <c r="BU36" s="4"/>
      <c r="BV36" s="4"/>
      <c r="BW36" s="4"/>
      <c r="BX36" s="17"/>
      <c r="BY36" s="113"/>
      <c r="BZ36" s="28"/>
      <c r="CA36" s="43"/>
      <c r="CB36" s="52"/>
      <c r="CC36" s="44"/>
      <c r="CD36" s="45"/>
      <c r="CE36" s="45"/>
      <c r="CF36" s="45"/>
      <c r="CG36" s="44"/>
      <c r="CH36" s="44"/>
      <c r="CI36" s="69"/>
      <c r="CJ36" s="61"/>
      <c r="CK36" s="114"/>
      <c r="CL36" s="28"/>
      <c r="CM36" s="43"/>
      <c r="CN36" s="52"/>
      <c r="CO36" s="43"/>
      <c r="CP36" s="77"/>
      <c r="CQ36" s="28"/>
      <c r="CR36" s="78"/>
      <c r="CS36" s="115"/>
      <c r="CT36" s="56"/>
      <c r="CU36" s="44"/>
      <c r="CV36" s="44"/>
      <c r="CW36" s="116"/>
      <c r="CX36" s="29"/>
      <c r="CY36" s="30"/>
      <c r="CZ36" s="58"/>
      <c r="DA36" s="80"/>
      <c r="DB36" s="79"/>
      <c r="DC36" s="80"/>
      <c r="DD36" s="31"/>
      <c r="DE36" s="61"/>
      <c r="DF36" s="61"/>
      <c r="DG36" s="30"/>
      <c r="DH36" s="30"/>
      <c r="DI36" s="31"/>
    </row>
    <row r="37" spans="1:113" ht="12.75">
      <c r="A37" s="117" t="s">
        <v>63</v>
      </c>
      <c r="B37" s="117"/>
      <c r="C37" s="117"/>
      <c r="D37" s="118" t="s">
        <v>64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-2.4868995751603507E-14</v>
      </c>
      <c r="S37" s="119">
        <v>-2.4868995751603507E-14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20">
        <f aca="true" t="shared" si="22" ref="AC37:BL37">AC26-AC27+AC31-AC35</f>
        <v>0</v>
      </c>
      <c r="AD37" s="119">
        <f t="shared" si="22"/>
        <v>0</v>
      </c>
      <c r="AE37" s="119">
        <f t="shared" si="22"/>
        <v>0</v>
      </c>
      <c r="AF37" s="119">
        <f t="shared" si="22"/>
        <v>-7.815970093361102E-14</v>
      </c>
      <c r="AG37" s="121">
        <f t="shared" si="22"/>
        <v>0</v>
      </c>
      <c r="AH37" s="121">
        <f t="shared" si="22"/>
        <v>6.252776074688882E-13</v>
      </c>
      <c r="AI37" s="121">
        <f t="shared" si="22"/>
        <v>0</v>
      </c>
      <c r="AJ37" s="121">
        <f t="shared" si="22"/>
        <v>-4.973799150320701E-13</v>
      </c>
      <c r="AK37" s="121">
        <f t="shared" si="22"/>
        <v>0</v>
      </c>
      <c r="AL37" s="121">
        <f t="shared" si="22"/>
        <v>3.268496584496461E-13</v>
      </c>
      <c r="AM37" s="121">
        <f t="shared" si="22"/>
        <v>1.1937117960769683E-12</v>
      </c>
      <c r="AN37" s="121">
        <f t="shared" si="22"/>
        <v>-5.542233338928781E-13</v>
      </c>
      <c r="AO37" s="122">
        <f t="shared" si="22"/>
        <v>0</v>
      </c>
      <c r="AP37" s="123">
        <f t="shared" si="22"/>
        <v>0</v>
      </c>
      <c r="AQ37" s="123">
        <f t="shared" si="22"/>
        <v>1.7053025658242404E-13</v>
      </c>
      <c r="AR37" s="123">
        <f t="shared" si="22"/>
        <v>0</v>
      </c>
      <c r="AS37" s="123">
        <f t="shared" si="22"/>
        <v>0</v>
      </c>
      <c r="AT37" s="123">
        <f t="shared" si="22"/>
        <v>0</v>
      </c>
      <c r="AU37" s="123">
        <f t="shared" si="22"/>
        <v>0</v>
      </c>
      <c r="AV37" s="123">
        <f t="shared" si="22"/>
        <v>-2.8421709430404007E-13</v>
      </c>
      <c r="AW37" s="123">
        <f t="shared" si="22"/>
        <v>1.5631940186722204E-13</v>
      </c>
      <c r="AX37" s="123">
        <f t="shared" si="22"/>
        <v>-9.947598300641403E-14</v>
      </c>
      <c r="AY37" s="123">
        <f t="shared" si="22"/>
        <v>0</v>
      </c>
      <c r="AZ37" s="123">
        <f t="shared" si="22"/>
        <v>7.958078640513122E-13</v>
      </c>
      <c r="BA37" s="122">
        <f t="shared" si="22"/>
        <v>0</v>
      </c>
      <c r="BB37" s="123">
        <f t="shared" si="22"/>
        <v>0</v>
      </c>
      <c r="BC37" s="123">
        <f t="shared" si="22"/>
        <v>0</v>
      </c>
      <c r="BD37" s="123">
        <f t="shared" si="22"/>
        <v>-1.1368683772161603E-13</v>
      </c>
      <c r="BE37" s="123">
        <f t="shared" si="22"/>
        <v>-5.258016244624741E-13</v>
      </c>
      <c r="BF37" s="123">
        <f t="shared" si="22"/>
        <v>0</v>
      </c>
      <c r="BG37" s="123">
        <f t="shared" si="22"/>
        <v>5.968558980384842E-13</v>
      </c>
      <c r="BH37" s="123">
        <f t="shared" si="22"/>
        <v>8.313350008393172E-13</v>
      </c>
      <c r="BI37" s="123">
        <f t="shared" si="22"/>
        <v>9.237055564881302E-13</v>
      </c>
      <c r="BJ37" s="123">
        <f t="shared" si="22"/>
        <v>-5.258016244624741E-13</v>
      </c>
      <c r="BK37" s="123">
        <f t="shared" si="22"/>
        <v>4.831690603168681E-13</v>
      </c>
      <c r="BL37" s="123">
        <f t="shared" si="22"/>
        <v>0</v>
      </c>
      <c r="BM37" s="124">
        <v>0</v>
      </c>
      <c r="BN37" s="125">
        <v>0</v>
      </c>
      <c r="BO37" s="125">
        <v>0</v>
      </c>
      <c r="BP37" s="125">
        <v>0</v>
      </c>
      <c r="BQ37" s="125">
        <v>0</v>
      </c>
      <c r="BR37" s="125">
        <v>0</v>
      </c>
      <c r="BS37" s="125">
        <v>0</v>
      </c>
      <c r="BT37" s="125">
        <v>0</v>
      </c>
      <c r="BU37" s="125">
        <v>0</v>
      </c>
      <c r="BV37" s="125">
        <v>0</v>
      </c>
      <c r="BW37" s="125">
        <v>0</v>
      </c>
      <c r="BX37" s="126">
        <v>0</v>
      </c>
      <c r="BY37" s="127">
        <f aca="true" t="shared" si="23" ref="BY37:CP37">BY26-BY27+BY31-BY35</f>
        <v>0</v>
      </c>
      <c r="BZ37" s="128">
        <f t="shared" si="23"/>
        <v>1.5631940186722204E-13</v>
      </c>
      <c r="CA37" s="128">
        <f t="shared" si="23"/>
        <v>0</v>
      </c>
      <c r="CB37" s="129">
        <f t="shared" si="23"/>
        <v>1.7763568394002505E-13</v>
      </c>
      <c r="CC37" s="129">
        <f t="shared" si="23"/>
        <v>-4.547473508864641E-13</v>
      </c>
      <c r="CD37" s="129">
        <f t="shared" si="23"/>
        <v>2.6290081223123707E-13</v>
      </c>
      <c r="CE37" s="129">
        <f t="shared" si="23"/>
        <v>4.547473508864641E-13</v>
      </c>
      <c r="CF37" s="129">
        <f t="shared" si="23"/>
        <v>-3.410605131648481E-13</v>
      </c>
      <c r="CG37" s="129">
        <f t="shared" si="23"/>
        <v>-7.887024366937112E-13</v>
      </c>
      <c r="CH37" s="129">
        <f t="shared" si="23"/>
        <v>5.542233338928781E-13</v>
      </c>
      <c r="CI37" s="130">
        <f t="shared" si="23"/>
        <v>3.979039320256561E-13</v>
      </c>
      <c r="CJ37" s="130">
        <f t="shared" si="23"/>
        <v>-3.410605131648481E-13</v>
      </c>
      <c r="CK37" s="131">
        <f t="shared" si="23"/>
        <v>0</v>
      </c>
      <c r="CL37" s="129">
        <f t="shared" si="23"/>
        <v>-9.947598300641403E-14</v>
      </c>
      <c r="CM37" s="129">
        <f t="shared" si="23"/>
        <v>0</v>
      </c>
      <c r="CN37" s="129">
        <f t="shared" si="23"/>
        <v>0</v>
      </c>
      <c r="CO37" s="129">
        <f t="shared" si="23"/>
        <v>-5.684341886080802E-14</v>
      </c>
      <c r="CP37" s="129">
        <f t="shared" si="23"/>
        <v>0</v>
      </c>
      <c r="CQ37" s="129">
        <v>0</v>
      </c>
      <c r="CR37" s="129">
        <f aca="true" t="shared" si="24" ref="CR37:CW37">CR26-CR27+CR31-CR35</f>
        <v>-1.2221335055073723E-12</v>
      </c>
      <c r="CS37" s="129">
        <f t="shared" si="24"/>
        <v>5.826450433232822E-13</v>
      </c>
      <c r="CT37" s="129">
        <f t="shared" si="24"/>
        <v>-1.7053025658242404E-13</v>
      </c>
      <c r="CU37" s="129">
        <f t="shared" si="24"/>
        <v>-2.1316282072803006E-13</v>
      </c>
      <c r="CV37" s="129">
        <f t="shared" si="24"/>
        <v>1.9326762412674725E-12</v>
      </c>
      <c r="CW37" s="132">
        <f t="shared" si="24"/>
        <v>0</v>
      </c>
      <c r="CX37" s="133">
        <v>5.684341886080802E-14</v>
      </c>
      <c r="CY37" s="133">
        <v>5.684341886080802E-14</v>
      </c>
      <c r="CZ37" s="132">
        <f aca="true" t="shared" si="25" ref="CZ37:DG37">CZ26-CZ27+CZ31-CZ35</f>
        <v>-5.684341886080801E-13</v>
      </c>
      <c r="DA37" s="132">
        <f t="shared" si="25"/>
        <v>4.263256414560601E-13</v>
      </c>
      <c r="DB37" s="132">
        <f t="shared" si="25"/>
        <v>0</v>
      </c>
      <c r="DC37" s="133">
        <f t="shared" si="25"/>
        <v>-0.04900000000021265</v>
      </c>
      <c r="DD37" s="133">
        <f t="shared" si="25"/>
        <v>0.0010000000011416432</v>
      </c>
      <c r="DE37" s="133">
        <f t="shared" si="25"/>
        <v>0.043999999999243755</v>
      </c>
      <c r="DF37" s="133">
        <f t="shared" si="25"/>
        <v>5.968558980384842E-13</v>
      </c>
      <c r="DG37" s="133">
        <f t="shared" si="25"/>
        <v>-1.4779288903810084E-12</v>
      </c>
      <c r="DH37" s="30"/>
      <c r="DI37" s="31"/>
    </row>
    <row r="38" spans="4:113" ht="12.75">
      <c r="D38" s="3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34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134"/>
      <c r="AP38" s="32"/>
      <c r="AQ38" s="32"/>
      <c r="AR38" s="32"/>
      <c r="AS38" s="32"/>
      <c r="AT38" s="32"/>
      <c r="AU38" s="32"/>
      <c r="AV38" s="32"/>
      <c r="AW38" s="34"/>
      <c r="AX38" s="68"/>
      <c r="AY38" s="68"/>
      <c r="AZ38" s="97"/>
      <c r="BA38" s="109"/>
      <c r="BB38" s="4"/>
      <c r="BC38" s="44"/>
      <c r="BD38" s="45"/>
      <c r="BE38" s="44"/>
      <c r="BF38" s="44"/>
      <c r="BG38" s="45"/>
      <c r="BH38" s="44"/>
      <c r="BI38" s="4"/>
      <c r="BJ38" s="44"/>
      <c r="BK38" s="44"/>
      <c r="BL38" s="37"/>
      <c r="BM38" s="111"/>
      <c r="BN38" s="112"/>
      <c r="BO38" s="112"/>
      <c r="BP38" s="112"/>
      <c r="BQ38" s="112"/>
      <c r="BR38" s="112"/>
      <c r="BS38" s="4"/>
      <c r="BT38" s="4"/>
      <c r="BU38" s="4"/>
      <c r="BV38" s="4"/>
      <c r="BW38" s="4"/>
      <c r="BX38" s="17"/>
      <c r="BY38" s="113"/>
      <c r="BZ38" s="28"/>
      <c r="CA38" s="43"/>
      <c r="CB38" s="52"/>
      <c r="CC38" s="44"/>
      <c r="CD38" s="45"/>
      <c r="CE38" s="44"/>
      <c r="CF38" s="45"/>
      <c r="CG38" s="4"/>
      <c r="CH38" s="4"/>
      <c r="CI38" s="69"/>
      <c r="CJ38" s="61"/>
      <c r="CK38" s="114"/>
      <c r="CL38" s="28"/>
      <c r="CM38" s="30"/>
      <c r="CN38" s="52"/>
      <c r="CO38" s="30"/>
      <c r="CP38" s="77"/>
      <c r="CQ38" s="103"/>
      <c r="CR38" s="115"/>
      <c r="CS38" s="115"/>
      <c r="CT38" s="135"/>
      <c r="CU38" s="30"/>
      <c r="CV38" s="30"/>
      <c r="CW38" s="116"/>
      <c r="CX38" s="29"/>
      <c r="CY38" s="30"/>
      <c r="CZ38" s="58"/>
      <c r="DA38" s="116"/>
      <c r="DB38" s="79"/>
      <c r="DC38" s="116"/>
      <c r="DD38" s="31"/>
      <c r="DE38" s="61"/>
      <c r="DF38" s="61"/>
      <c r="DG38" s="30"/>
      <c r="DH38" s="30"/>
      <c r="DI38" s="31"/>
    </row>
    <row r="39" spans="1:113" ht="12.75">
      <c r="A39" s="5" t="s">
        <v>65</v>
      </c>
      <c r="B39" s="5"/>
      <c r="D39" s="3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68"/>
      <c r="S39" s="34"/>
      <c r="T39" s="34"/>
      <c r="U39" s="68"/>
      <c r="V39" s="34"/>
      <c r="W39" s="34"/>
      <c r="X39" s="68"/>
      <c r="Y39" s="34"/>
      <c r="Z39" s="68"/>
      <c r="AA39" s="68"/>
      <c r="AB39" s="69"/>
      <c r="AC39" s="36"/>
      <c r="AD39" s="34"/>
      <c r="AE39" s="68"/>
      <c r="AF39" s="32"/>
      <c r="AG39" s="34"/>
      <c r="AH39" s="34"/>
      <c r="AI39" s="136"/>
      <c r="AJ39" s="68"/>
      <c r="AK39" s="34"/>
      <c r="AL39" s="34"/>
      <c r="AM39" s="34"/>
      <c r="AN39" s="37"/>
      <c r="AO39" s="134"/>
      <c r="AP39" s="35"/>
      <c r="AQ39" s="32"/>
      <c r="AR39" s="32"/>
      <c r="AS39" s="34"/>
      <c r="AT39" s="137"/>
      <c r="AU39" s="68"/>
      <c r="AV39" s="69"/>
      <c r="AW39" s="34"/>
      <c r="AX39" s="68"/>
      <c r="AY39" s="68"/>
      <c r="AZ39" s="35"/>
      <c r="BA39" s="109"/>
      <c r="BB39" s="4"/>
      <c r="BC39" s="44"/>
      <c r="BD39" s="45"/>
      <c r="BE39" s="44"/>
      <c r="BF39" s="44"/>
      <c r="BG39" s="45"/>
      <c r="BH39" s="44"/>
      <c r="BI39" s="4"/>
      <c r="BJ39" s="44"/>
      <c r="BK39" s="44"/>
      <c r="BL39" s="37"/>
      <c r="BM39" s="111"/>
      <c r="BN39" s="112"/>
      <c r="BO39" s="112"/>
      <c r="BP39" s="112"/>
      <c r="BQ39" s="112"/>
      <c r="BR39" s="112"/>
      <c r="BS39" s="4"/>
      <c r="BT39" s="4"/>
      <c r="BU39" s="4"/>
      <c r="BV39" s="4"/>
      <c r="BW39" s="4"/>
      <c r="BX39" s="17"/>
      <c r="BY39" s="138"/>
      <c r="BZ39" s="28"/>
      <c r="CA39" s="43"/>
      <c r="CB39" s="52"/>
      <c r="CC39" s="44"/>
      <c r="CD39" s="45"/>
      <c r="CE39" s="44"/>
      <c r="CF39" s="45"/>
      <c r="CG39" s="4"/>
      <c r="CH39" s="4"/>
      <c r="CI39" s="69"/>
      <c r="CJ39" s="61"/>
      <c r="CK39" s="139"/>
      <c r="CL39" s="28"/>
      <c r="CM39" s="30"/>
      <c r="CN39" s="52"/>
      <c r="CO39" s="30"/>
      <c r="CP39" s="60"/>
      <c r="CQ39" s="103"/>
      <c r="CR39" s="140"/>
      <c r="CS39" s="140"/>
      <c r="CT39" s="135"/>
      <c r="CU39" s="30"/>
      <c r="CV39" s="30"/>
      <c r="CW39" s="141"/>
      <c r="CX39" s="29"/>
      <c r="CY39" s="30"/>
      <c r="CZ39" s="58"/>
      <c r="DA39" s="141"/>
      <c r="DB39" s="57"/>
      <c r="DC39" s="141"/>
      <c r="DD39" s="31"/>
      <c r="DE39" s="61"/>
      <c r="DF39" s="61"/>
      <c r="DG39" s="30"/>
      <c r="DH39" s="30"/>
      <c r="DI39" s="31"/>
    </row>
    <row r="40" spans="1:113" ht="12.75">
      <c r="A40" t="s">
        <v>66</v>
      </c>
      <c r="D40" s="30" t="s">
        <v>67</v>
      </c>
      <c r="E40" s="32">
        <v>132.2</v>
      </c>
      <c r="F40" s="32">
        <v>168.8</v>
      </c>
      <c r="G40" s="32">
        <v>247.2</v>
      </c>
      <c r="H40" s="32">
        <v>246.8</v>
      </c>
      <c r="I40" s="32">
        <v>186.5</v>
      </c>
      <c r="J40" s="32">
        <v>284.9</v>
      </c>
      <c r="K40" s="32">
        <v>311.8</v>
      </c>
      <c r="L40" s="32">
        <v>191.6</v>
      </c>
      <c r="M40" s="32">
        <v>241</v>
      </c>
      <c r="N40" s="32">
        <v>302.40000000000055</v>
      </c>
      <c r="O40" s="32">
        <v>289.19999999999936</v>
      </c>
      <c r="P40" s="32">
        <v>345.7</v>
      </c>
      <c r="Q40" s="32">
        <v>181.6</v>
      </c>
      <c r="R40" s="32">
        <v>228.1</v>
      </c>
      <c r="S40" s="32">
        <v>491.7</v>
      </c>
      <c r="T40" s="32">
        <v>131.8</v>
      </c>
      <c r="U40" s="32">
        <v>341</v>
      </c>
      <c r="V40" s="32">
        <v>352.4</v>
      </c>
      <c r="W40" s="32">
        <v>222.8</v>
      </c>
      <c r="X40" s="32">
        <v>408.8</v>
      </c>
      <c r="Y40" s="34">
        <v>307.5</v>
      </c>
      <c r="Z40" s="32">
        <v>519.4</v>
      </c>
      <c r="AA40" s="32">
        <v>375.8</v>
      </c>
      <c r="AB40" s="39">
        <v>603.1</v>
      </c>
      <c r="AC40" s="36">
        <f aca="true" t="shared" si="26" ref="AC40:AH40">AC13+AC23</f>
        <v>374.7</v>
      </c>
      <c r="AD40" s="34">
        <f t="shared" si="26"/>
        <v>488.40000000000003</v>
      </c>
      <c r="AE40" s="34">
        <f t="shared" si="26"/>
        <v>378.2</v>
      </c>
      <c r="AF40" s="32">
        <f t="shared" si="26"/>
        <v>451.09999999999997</v>
      </c>
      <c r="AG40" s="32">
        <f t="shared" si="26"/>
        <v>514.7</v>
      </c>
      <c r="AH40" s="32">
        <f t="shared" si="26"/>
        <v>370.99999999999994</v>
      </c>
      <c r="AI40" s="32">
        <v>568.2</v>
      </c>
      <c r="AJ40" s="68">
        <v>420.4</v>
      </c>
      <c r="AK40" s="34">
        <v>525.8</v>
      </c>
      <c r="AL40" s="34">
        <v>591.4</v>
      </c>
      <c r="AM40" s="34">
        <v>463.80000000000075</v>
      </c>
      <c r="AN40" s="37">
        <f aca="true" t="shared" si="27" ref="AN40:BL40">AN13+AN23</f>
        <v>731.7</v>
      </c>
      <c r="AO40" s="142">
        <f t="shared" si="27"/>
        <v>267.1</v>
      </c>
      <c r="AP40" s="35">
        <f t="shared" si="27"/>
        <v>385.3</v>
      </c>
      <c r="AQ40" s="35">
        <f t="shared" si="27"/>
        <v>565.0999999999999</v>
      </c>
      <c r="AR40" s="35">
        <f t="shared" si="27"/>
        <v>538.8000000000001</v>
      </c>
      <c r="AS40" s="35">
        <f t="shared" si="27"/>
        <v>460.6</v>
      </c>
      <c r="AT40" s="35">
        <f t="shared" si="27"/>
        <v>457.8999999999999</v>
      </c>
      <c r="AU40" s="35">
        <f t="shared" si="27"/>
        <v>628.6</v>
      </c>
      <c r="AV40" s="35">
        <f t="shared" si="27"/>
        <v>467.4</v>
      </c>
      <c r="AW40" s="35">
        <f t="shared" si="27"/>
        <v>476.30000000000007</v>
      </c>
      <c r="AX40" s="35">
        <f t="shared" si="27"/>
        <v>548.7999999999998</v>
      </c>
      <c r="AY40" s="35">
        <f t="shared" si="27"/>
        <v>521.2</v>
      </c>
      <c r="AZ40" s="35">
        <f t="shared" si="27"/>
        <v>796.9000000000001</v>
      </c>
      <c r="BA40" s="142">
        <f t="shared" si="27"/>
        <v>304.70000000000005</v>
      </c>
      <c r="BB40" s="35">
        <f t="shared" si="27"/>
        <v>440.09999999999997</v>
      </c>
      <c r="BC40" s="35">
        <f t="shared" si="27"/>
        <v>542</v>
      </c>
      <c r="BD40" s="35">
        <f t="shared" si="27"/>
        <v>566.8</v>
      </c>
      <c r="BE40" s="35">
        <f t="shared" si="27"/>
        <v>541.2</v>
      </c>
      <c r="BF40" s="35">
        <f t="shared" si="27"/>
        <v>525.2</v>
      </c>
      <c r="BG40" s="35">
        <f t="shared" si="27"/>
        <v>548.4999999999999</v>
      </c>
      <c r="BH40" s="35">
        <f t="shared" si="27"/>
        <v>497.20000000000005</v>
      </c>
      <c r="BI40" s="35">
        <f t="shared" si="27"/>
        <v>509.10000000000014</v>
      </c>
      <c r="BJ40" s="35">
        <f t="shared" si="27"/>
        <v>528.6000000000001</v>
      </c>
      <c r="BK40" s="35">
        <f t="shared" si="27"/>
        <v>572.8999999999999</v>
      </c>
      <c r="BL40" s="35">
        <f t="shared" si="27"/>
        <v>763.7999999999995</v>
      </c>
      <c r="BM40" s="143">
        <v>437.79999999999995</v>
      </c>
      <c r="BN40" s="59">
        <v>509.3000000000002</v>
      </c>
      <c r="BO40" s="59">
        <v>519.5999999999998</v>
      </c>
      <c r="BP40" s="59">
        <v>648.2000000000003</v>
      </c>
      <c r="BQ40" s="59">
        <v>519.1999999999998</v>
      </c>
      <c r="BR40" s="59">
        <v>438.6999999999997</v>
      </c>
      <c r="BS40" s="59">
        <v>562.3000000000008</v>
      </c>
      <c r="BT40" s="59">
        <v>555.9</v>
      </c>
      <c r="BU40" s="59">
        <v>490.09999999999934</v>
      </c>
      <c r="BV40" s="59">
        <v>557.1999999999999</v>
      </c>
      <c r="BW40" s="59">
        <v>386.5</v>
      </c>
      <c r="BX40" s="144">
        <v>1057.8999999999999</v>
      </c>
      <c r="BY40" s="143">
        <f aca="true" t="shared" si="28" ref="BY40:CV40">BY13+BY23</f>
        <v>449.60999999999996</v>
      </c>
      <c r="BZ40" s="59">
        <f t="shared" si="28"/>
        <v>510.78999999999996</v>
      </c>
      <c r="CA40" s="59">
        <f t="shared" si="28"/>
        <v>520</v>
      </c>
      <c r="CB40" s="60">
        <f t="shared" si="28"/>
        <v>571.5</v>
      </c>
      <c r="CC40" s="44">
        <f t="shared" si="28"/>
        <v>500.6000000000001</v>
      </c>
      <c r="CD40" s="45">
        <f t="shared" si="28"/>
        <v>530.9</v>
      </c>
      <c r="CE40" s="45">
        <f t="shared" si="28"/>
        <v>725.4</v>
      </c>
      <c r="CF40" s="45">
        <f t="shared" si="28"/>
        <v>693.7999999999997</v>
      </c>
      <c r="CG40" s="45">
        <f t="shared" si="28"/>
        <v>677.4000000000004</v>
      </c>
      <c r="CH40" s="45">
        <f t="shared" si="28"/>
        <v>667.8999999999996</v>
      </c>
      <c r="CI40" s="45">
        <f t="shared" si="28"/>
        <v>463.69999999999993</v>
      </c>
      <c r="CJ40" s="45">
        <f t="shared" si="28"/>
        <v>867.6</v>
      </c>
      <c r="CK40" s="145">
        <f t="shared" si="28"/>
        <v>489.3</v>
      </c>
      <c r="CL40" s="60">
        <f t="shared" si="28"/>
        <v>451.7</v>
      </c>
      <c r="CM40" s="60">
        <f t="shared" si="28"/>
        <v>469.9</v>
      </c>
      <c r="CN40" s="60">
        <f t="shared" si="28"/>
        <v>561.5</v>
      </c>
      <c r="CO40" s="60">
        <f t="shared" si="28"/>
        <v>500.5</v>
      </c>
      <c r="CP40" s="60">
        <f t="shared" si="28"/>
        <v>504.1000000000001</v>
      </c>
      <c r="CQ40" s="60">
        <f t="shared" si="28"/>
        <v>609.6999999999998</v>
      </c>
      <c r="CR40" s="60">
        <f t="shared" si="28"/>
        <v>544.4000000000002</v>
      </c>
      <c r="CS40" s="60">
        <f t="shared" si="28"/>
        <v>624.9999999999999</v>
      </c>
      <c r="CT40" s="60">
        <f t="shared" si="28"/>
        <v>758.1999999999999</v>
      </c>
      <c r="CU40" s="60">
        <f t="shared" si="28"/>
        <v>636.4000000000002</v>
      </c>
      <c r="CV40" s="60">
        <f t="shared" si="28"/>
        <v>1085.0999999999995</v>
      </c>
      <c r="CW40" s="57">
        <f>CW13+CW23</f>
        <v>464.5</v>
      </c>
      <c r="CX40" s="57">
        <v>584.8</v>
      </c>
      <c r="CY40" s="61">
        <f aca="true" t="shared" si="29" ref="CY40:DD40">CY13+CY23</f>
        <v>600.9</v>
      </c>
      <c r="CZ40" s="57">
        <f t="shared" si="29"/>
        <v>608.4000000000002</v>
      </c>
      <c r="DA40" s="57">
        <f t="shared" si="29"/>
        <v>626.5999999999999</v>
      </c>
      <c r="DB40" s="57">
        <f t="shared" si="29"/>
        <v>688.4</v>
      </c>
      <c r="DC40" s="57">
        <f t="shared" si="29"/>
        <v>701.1350000000001</v>
      </c>
      <c r="DD40" s="57">
        <f t="shared" si="29"/>
        <v>605.4129999999998</v>
      </c>
      <c r="DE40" s="61">
        <v>664.356000000001</v>
      </c>
      <c r="DF40" s="61">
        <v>745.3000000000002</v>
      </c>
      <c r="DG40" s="30">
        <v>678.9</v>
      </c>
      <c r="DH40" s="30"/>
      <c r="DI40" s="31"/>
    </row>
    <row r="41" spans="1:113" ht="12.75">
      <c r="A41" t="s">
        <v>68</v>
      </c>
      <c r="D41" s="30" t="s">
        <v>69</v>
      </c>
      <c r="E41" s="59">
        <f>SUM(E42:E43)</f>
        <v>4139</v>
      </c>
      <c r="F41" s="59">
        <f aca="true" t="shared" si="30" ref="F41:BQ41">SUM(F42:F43)</f>
        <v>4115</v>
      </c>
      <c r="G41" s="59">
        <f t="shared" si="30"/>
        <v>4120.6</v>
      </c>
      <c r="H41" s="59">
        <f t="shared" si="30"/>
        <v>4123.5</v>
      </c>
      <c r="I41" s="59">
        <f t="shared" si="30"/>
        <v>4117</v>
      </c>
      <c r="J41" s="59">
        <f t="shared" si="30"/>
        <v>4056</v>
      </c>
      <c r="K41" s="59">
        <f t="shared" si="30"/>
        <v>4026.4</v>
      </c>
      <c r="L41" s="59">
        <f t="shared" si="30"/>
        <v>4020.6000000000004</v>
      </c>
      <c r="M41" s="59">
        <f t="shared" si="30"/>
        <v>3996.7</v>
      </c>
      <c r="N41" s="59">
        <f t="shared" si="30"/>
        <v>4014.2999999999997</v>
      </c>
      <c r="O41" s="59">
        <f t="shared" si="30"/>
        <v>4037</v>
      </c>
      <c r="P41" s="59">
        <f t="shared" si="30"/>
        <v>3855.4</v>
      </c>
      <c r="Q41" s="59">
        <f t="shared" si="30"/>
        <v>3890.1</v>
      </c>
      <c r="R41" s="59">
        <f t="shared" si="30"/>
        <v>3986.9</v>
      </c>
      <c r="S41" s="59">
        <f t="shared" si="30"/>
        <v>3990.4</v>
      </c>
      <c r="T41" s="59">
        <f t="shared" si="30"/>
        <v>3999.8</v>
      </c>
      <c r="U41" s="59">
        <f t="shared" si="30"/>
        <v>3938.2</v>
      </c>
      <c r="V41" s="59">
        <f t="shared" si="30"/>
        <v>3930</v>
      </c>
      <c r="W41" s="59">
        <f t="shared" si="30"/>
        <v>3996.2</v>
      </c>
      <c r="X41" s="59">
        <f t="shared" si="30"/>
        <v>3990.5</v>
      </c>
      <c r="Y41" s="59">
        <f t="shared" si="30"/>
        <v>4005.8999999999996</v>
      </c>
      <c r="Z41" s="59">
        <f t="shared" si="30"/>
        <v>3975.5</v>
      </c>
      <c r="AA41" s="59">
        <f t="shared" si="30"/>
        <v>4001.5</v>
      </c>
      <c r="AB41" s="59">
        <f t="shared" si="30"/>
        <v>3919.6</v>
      </c>
      <c r="AC41" s="143">
        <f t="shared" si="30"/>
        <v>3970.1</v>
      </c>
      <c r="AD41" s="59">
        <f t="shared" si="30"/>
        <v>3945.1</v>
      </c>
      <c r="AE41" s="59">
        <f t="shared" si="30"/>
        <v>3858.1000000000004</v>
      </c>
      <c r="AF41" s="59">
        <f t="shared" si="30"/>
        <v>4554.5</v>
      </c>
      <c r="AG41" s="59">
        <f t="shared" si="30"/>
        <v>4518.7</v>
      </c>
      <c r="AH41" s="59">
        <f t="shared" si="30"/>
        <v>4480.6</v>
      </c>
      <c r="AI41" s="59">
        <f t="shared" si="30"/>
        <v>4461.6</v>
      </c>
      <c r="AJ41" s="59">
        <f t="shared" si="30"/>
        <v>4433.700000000001</v>
      </c>
      <c r="AK41" s="59">
        <f t="shared" si="30"/>
        <v>4415.9</v>
      </c>
      <c r="AL41" s="59">
        <f t="shared" si="30"/>
        <v>4365.2</v>
      </c>
      <c r="AM41" s="59">
        <f t="shared" si="30"/>
        <v>4834.2</v>
      </c>
      <c r="AN41" s="59">
        <f t="shared" si="30"/>
        <v>5153.6</v>
      </c>
      <c r="AO41" s="146">
        <f t="shared" si="30"/>
        <v>5065.700000000001</v>
      </c>
      <c r="AP41" s="147">
        <f t="shared" si="30"/>
        <v>5054.9</v>
      </c>
      <c r="AQ41" s="147">
        <f t="shared" si="30"/>
        <v>5090.5</v>
      </c>
      <c r="AR41" s="147">
        <f t="shared" si="30"/>
        <v>5039.9</v>
      </c>
      <c r="AS41" s="147">
        <f t="shared" si="30"/>
        <v>5159.9</v>
      </c>
      <c r="AT41" s="147">
        <f t="shared" si="30"/>
        <v>5204.299999999999</v>
      </c>
      <c r="AU41" s="147">
        <f t="shared" si="30"/>
        <v>5497.3</v>
      </c>
      <c r="AV41" s="147">
        <f t="shared" si="30"/>
        <v>5574</v>
      </c>
      <c r="AW41" s="147">
        <f t="shared" si="30"/>
        <v>5782.799999999999</v>
      </c>
      <c r="AX41" s="147">
        <f t="shared" si="30"/>
        <v>5979.2</v>
      </c>
      <c r="AY41" s="147">
        <f t="shared" si="30"/>
        <v>6130.3</v>
      </c>
      <c r="AZ41" s="147">
        <f t="shared" si="30"/>
        <v>6225.2</v>
      </c>
      <c r="BA41" s="146">
        <f t="shared" si="30"/>
        <v>6498</v>
      </c>
      <c r="BB41" s="147">
        <f t="shared" si="30"/>
        <v>6472.400000000001</v>
      </c>
      <c r="BC41" s="147">
        <f t="shared" si="30"/>
        <v>6736.5</v>
      </c>
      <c r="BD41" s="147">
        <f t="shared" si="30"/>
        <v>6817</v>
      </c>
      <c r="BE41" s="147">
        <f t="shared" si="30"/>
        <v>6780</v>
      </c>
      <c r="BF41" s="147">
        <f t="shared" si="30"/>
        <v>6972.1</v>
      </c>
      <c r="BG41" s="147">
        <f t="shared" si="30"/>
        <v>7183.599999999999</v>
      </c>
      <c r="BH41" s="147">
        <f t="shared" si="30"/>
        <v>7176.6</v>
      </c>
      <c r="BI41" s="147">
        <f t="shared" si="30"/>
        <v>7400.799999999999</v>
      </c>
      <c r="BJ41" s="147">
        <f t="shared" si="30"/>
        <v>7432.4</v>
      </c>
      <c r="BK41" s="147">
        <f t="shared" si="30"/>
        <v>7470.299999999999</v>
      </c>
      <c r="BL41" s="147">
        <f t="shared" si="30"/>
        <v>7633.5</v>
      </c>
      <c r="BM41" s="146">
        <f t="shared" si="30"/>
        <v>7869</v>
      </c>
      <c r="BN41" s="147">
        <f t="shared" si="30"/>
        <v>7719.4</v>
      </c>
      <c r="BO41" s="147">
        <f t="shared" si="30"/>
        <v>7625.700000000001</v>
      </c>
      <c r="BP41" s="147">
        <f t="shared" si="30"/>
        <v>7631.7</v>
      </c>
      <c r="BQ41" s="147">
        <f t="shared" si="30"/>
        <v>7691.6</v>
      </c>
      <c r="BR41" s="147">
        <f aca="true" t="shared" si="31" ref="BR41:BX41">SUM(BR42:BR43)</f>
        <v>7722.9</v>
      </c>
      <c r="BS41" s="147">
        <f t="shared" si="31"/>
        <v>7712</v>
      </c>
      <c r="BT41" s="147">
        <f t="shared" si="31"/>
        <v>7744.8</v>
      </c>
      <c r="BU41" s="147">
        <f t="shared" si="31"/>
        <v>7707.1</v>
      </c>
      <c r="BV41" s="147">
        <f t="shared" si="31"/>
        <v>7855.299999999999</v>
      </c>
      <c r="BW41" s="147">
        <f t="shared" si="31"/>
        <v>7762.5</v>
      </c>
      <c r="BX41" s="148">
        <f t="shared" si="31"/>
        <v>7901.9</v>
      </c>
      <c r="BY41" s="143">
        <v>7968.6</v>
      </c>
      <c r="BZ41" s="53">
        <v>7984.7</v>
      </c>
      <c r="CA41" s="53">
        <v>7957.7</v>
      </c>
      <c r="CB41" s="53">
        <v>7880.9</v>
      </c>
      <c r="CC41" s="149">
        <v>7804.5</v>
      </c>
      <c r="CD41" s="149">
        <v>7948.6</v>
      </c>
      <c r="CE41" s="149">
        <v>8026.9</v>
      </c>
      <c r="CF41" s="149">
        <v>8263.9</v>
      </c>
      <c r="CG41" s="149">
        <f>SUM(CG42:CG43)</f>
        <v>8388.1</v>
      </c>
      <c r="CH41" s="149">
        <v>8445.9</v>
      </c>
      <c r="CI41" s="37">
        <v>8421.8</v>
      </c>
      <c r="CJ41" s="150">
        <v>8512.4</v>
      </c>
      <c r="CK41" s="151">
        <f>SUM(CK42:CK43)</f>
        <v>8566.3</v>
      </c>
      <c r="CL41" s="53">
        <f>SUM(CL42:CL43)</f>
        <v>8468.5</v>
      </c>
      <c r="CM41" s="152">
        <v>8497.1</v>
      </c>
      <c r="CN41" s="53">
        <f>SUM(CN42:CN43)</f>
        <v>8438.5</v>
      </c>
      <c r="CO41" s="152">
        <f>SUM(CO42:CO43)</f>
        <v>8361.1</v>
      </c>
      <c r="CP41" s="53">
        <v>8376</v>
      </c>
      <c r="CQ41" s="53">
        <v>8431.8</v>
      </c>
      <c r="CR41" s="53">
        <v>8517.6</v>
      </c>
      <c r="CS41" s="53">
        <v>8574.7</v>
      </c>
      <c r="CT41" s="153">
        <v>8762.2</v>
      </c>
      <c r="CU41" s="152">
        <v>8849.9</v>
      </c>
      <c r="CV41" s="152">
        <v>9106.8</v>
      </c>
      <c r="CW41" s="59">
        <f>SUM(CW42:CW43)</f>
        <v>9290.1</v>
      </c>
      <c r="CX41" s="59">
        <v>9300.2</v>
      </c>
      <c r="CY41" s="152">
        <v>9339.2</v>
      </c>
      <c r="CZ41" s="57">
        <f>SUM(CZ42:CZ43)</f>
        <v>9459.9</v>
      </c>
      <c r="DA41" s="57">
        <v>9459.9</v>
      </c>
      <c r="DB41" s="57">
        <v>9461</v>
      </c>
      <c r="DC41" s="57">
        <v>9346.4</v>
      </c>
      <c r="DD41" s="53">
        <v>9524.6</v>
      </c>
      <c r="DE41" s="30">
        <v>9560.4</v>
      </c>
      <c r="DF41" s="30">
        <v>9581.7</v>
      </c>
      <c r="DG41" s="30">
        <v>9890.9</v>
      </c>
      <c r="DH41" s="30"/>
      <c r="DI41" s="31"/>
    </row>
    <row r="42" spans="2:113" ht="12.75">
      <c r="B42" t="s">
        <v>53</v>
      </c>
      <c r="D42" s="30" t="s">
        <v>70</v>
      </c>
      <c r="E42" s="59">
        <v>1533</v>
      </c>
      <c r="F42" s="59">
        <v>1524.5</v>
      </c>
      <c r="G42" s="59">
        <v>1521.6</v>
      </c>
      <c r="H42" s="59">
        <v>1518.1</v>
      </c>
      <c r="I42" s="59">
        <v>1513.9</v>
      </c>
      <c r="J42" s="59">
        <v>1511.8</v>
      </c>
      <c r="K42" s="41">
        <v>1511.4</v>
      </c>
      <c r="L42" s="41">
        <v>1511.3</v>
      </c>
      <c r="M42" s="59">
        <v>1511.1999999999998</v>
      </c>
      <c r="N42" s="59">
        <v>1511.1999999999998</v>
      </c>
      <c r="O42" s="59">
        <v>1511</v>
      </c>
      <c r="P42" s="59">
        <v>1510.9</v>
      </c>
      <c r="Q42" s="59">
        <v>1510.9</v>
      </c>
      <c r="R42" s="59">
        <v>1510.9</v>
      </c>
      <c r="S42" s="59">
        <v>1510.9</v>
      </c>
      <c r="T42" s="59">
        <v>1510.7</v>
      </c>
      <c r="U42" s="59">
        <v>1510.7</v>
      </c>
      <c r="V42" s="59">
        <v>1510.7</v>
      </c>
      <c r="W42" s="59">
        <v>1510.5</v>
      </c>
      <c r="X42" s="59">
        <v>1510.4</v>
      </c>
      <c r="Y42" s="59">
        <v>1500.2</v>
      </c>
      <c r="Z42" s="59">
        <v>1500.2</v>
      </c>
      <c r="AA42" s="59">
        <v>1500.2</v>
      </c>
      <c r="AB42" s="59">
        <v>1489.9</v>
      </c>
      <c r="AC42" s="143">
        <v>1489.9</v>
      </c>
      <c r="AD42" s="59">
        <v>1489.9</v>
      </c>
      <c r="AE42" s="59">
        <v>1479.7</v>
      </c>
      <c r="AF42" s="59">
        <v>1479.7</v>
      </c>
      <c r="AG42" s="59">
        <v>1479.7</v>
      </c>
      <c r="AH42" s="59">
        <v>1469.4</v>
      </c>
      <c r="AI42" s="59">
        <v>1469.4</v>
      </c>
      <c r="AJ42" s="59">
        <v>1469.4</v>
      </c>
      <c r="AK42" s="59">
        <v>1469.2</v>
      </c>
      <c r="AL42" s="59">
        <v>1469.2</v>
      </c>
      <c r="AM42" s="59">
        <v>1469.2</v>
      </c>
      <c r="AN42" s="59">
        <v>1458.9</v>
      </c>
      <c r="AO42" s="146">
        <v>1458.9</v>
      </c>
      <c r="AP42" s="147">
        <v>1458.9</v>
      </c>
      <c r="AQ42" s="147">
        <v>1450.6</v>
      </c>
      <c r="AR42" s="147">
        <v>1450.6</v>
      </c>
      <c r="AS42" s="147">
        <v>1450.6</v>
      </c>
      <c r="AT42" s="147">
        <v>1440.6</v>
      </c>
      <c r="AU42" s="147">
        <v>1440.4</v>
      </c>
      <c r="AV42" s="147">
        <v>1440.4</v>
      </c>
      <c r="AW42" s="147">
        <v>1428.4</v>
      </c>
      <c r="AX42" s="147">
        <v>1578.2</v>
      </c>
      <c r="AY42" s="147">
        <v>1638.2</v>
      </c>
      <c r="AZ42" s="147">
        <v>1693.2</v>
      </c>
      <c r="BA42" s="143">
        <v>1716.2</v>
      </c>
      <c r="BB42" s="59">
        <v>1745.3</v>
      </c>
      <c r="BC42" s="59">
        <v>1737.1</v>
      </c>
      <c r="BD42" s="59">
        <v>1750.6</v>
      </c>
      <c r="BE42" s="59">
        <v>1774</v>
      </c>
      <c r="BF42" s="59">
        <v>1768.3</v>
      </c>
      <c r="BG42" s="59">
        <v>1795.2</v>
      </c>
      <c r="BH42" s="59">
        <v>1813.1</v>
      </c>
      <c r="BI42" s="59">
        <v>1825.1</v>
      </c>
      <c r="BJ42" s="59">
        <v>1811</v>
      </c>
      <c r="BK42" s="59">
        <v>1806.6</v>
      </c>
      <c r="BL42" s="154">
        <v>1818.3</v>
      </c>
      <c r="BM42" s="143">
        <v>1816.8</v>
      </c>
      <c r="BN42" s="59">
        <v>1817</v>
      </c>
      <c r="BO42" s="59">
        <v>1825.1</v>
      </c>
      <c r="BP42" s="59">
        <v>1830.3</v>
      </c>
      <c r="BQ42" s="154">
        <v>1851.5</v>
      </c>
      <c r="BR42" s="59">
        <v>1866.1</v>
      </c>
      <c r="BS42" s="53">
        <v>1845.3</v>
      </c>
      <c r="BT42" s="59">
        <v>1845.7</v>
      </c>
      <c r="BU42" s="53">
        <v>1862.6</v>
      </c>
      <c r="BV42" s="59">
        <v>1881.1</v>
      </c>
      <c r="BW42" s="59">
        <v>1881.3</v>
      </c>
      <c r="BX42" s="144">
        <v>1881</v>
      </c>
      <c r="BY42" s="151">
        <v>1888.3</v>
      </c>
      <c r="BZ42" s="53">
        <v>1888.3</v>
      </c>
      <c r="CA42" s="155">
        <v>1887.5</v>
      </c>
      <c r="CB42" s="53">
        <v>1899.5</v>
      </c>
      <c r="CC42" s="149">
        <v>1901.7</v>
      </c>
      <c r="CD42" s="149">
        <v>1904.1</v>
      </c>
      <c r="CE42" s="149">
        <v>1902.9</v>
      </c>
      <c r="CF42" s="149">
        <v>1942.2</v>
      </c>
      <c r="CG42" s="149">
        <v>1898.2</v>
      </c>
      <c r="CH42" s="149">
        <v>1893.1</v>
      </c>
      <c r="CI42" s="37">
        <v>1898.6</v>
      </c>
      <c r="CJ42" s="150">
        <v>1895.2</v>
      </c>
      <c r="CK42" s="151">
        <v>1896.1</v>
      </c>
      <c r="CL42" s="53">
        <v>1905.3</v>
      </c>
      <c r="CM42" s="152">
        <v>1918</v>
      </c>
      <c r="CN42" s="53">
        <v>1932.5</v>
      </c>
      <c r="CO42" s="152">
        <v>1917.9</v>
      </c>
      <c r="CP42" s="156">
        <v>1924.4</v>
      </c>
      <c r="CQ42" s="53">
        <v>1915.9</v>
      </c>
      <c r="CR42" s="53">
        <v>1950.9</v>
      </c>
      <c r="CS42" s="53">
        <v>1953.9</v>
      </c>
      <c r="CT42" s="153">
        <v>1988.9</v>
      </c>
      <c r="CU42" s="152">
        <v>1993.9</v>
      </c>
      <c r="CV42" s="152">
        <v>2016.9</v>
      </c>
      <c r="CW42" s="59">
        <v>2056.4</v>
      </c>
      <c r="CX42" s="59">
        <v>2162.9</v>
      </c>
      <c r="CY42" s="152">
        <v>2245.3</v>
      </c>
      <c r="CZ42" s="57">
        <v>2280.4</v>
      </c>
      <c r="DA42" s="57">
        <v>2315.4</v>
      </c>
      <c r="DB42" s="157">
        <v>2359.4</v>
      </c>
      <c r="DC42" s="57">
        <v>2425.4</v>
      </c>
      <c r="DD42" s="53">
        <v>2499.3</v>
      </c>
      <c r="DE42" s="30">
        <v>2509.3</v>
      </c>
      <c r="DF42" s="30">
        <v>2529.4</v>
      </c>
      <c r="DG42" s="30">
        <v>2529.4</v>
      </c>
      <c r="DH42" s="30"/>
      <c r="DI42" s="31"/>
    </row>
    <row r="43" spans="2:113" ht="12.75">
      <c r="B43" t="s">
        <v>55</v>
      </c>
      <c r="D43" s="30" t="s">
        <v>71</v>
      </c>
      <c r="E43" s="59">
        <v>2606</v>
      </c>
      <c r="F43" s="59">
        <v>2590.5</v>
      </c>
      <c r="G43" s="59">
        <v>2599</v>
      </c>
      <c r="H43" s="59">
        <v>2605.4</v>
      </c>
      <c r="I43" s="59">
        <v>2603.1</v>
      </c>
      <c r="J43" s="59">
        <v>2544.2</v>
      </c>
      <c r="K43" s="41">
        <v>2515</v>
      </c>
      <c r="L43" s="41">
        <v>2509.3</v>
      </c>
      <c r="M43" s="59">
        <v>2485.5</v>
      </c>
      <c r="N43" s="59">
        <v>2503.1</v>
      </c>
      <c r="O43" s="59">
        <v>2526</v>
      </c>
      <c r="P43" s="59">
        <v>2344.5</v>
      </c>
      <c r="Q43" s="59">
        <v>2379.2</v>
      </c>
      <c r="R43" s="59">
        <v>2476</v>
      </c>
      <c r="S43" s="59">
        <v>2479.5</v>
      </c>
      <c r="T43" s="59">
        <v>2489.1</v>
      </c>
      <c r="U43" s="59">
        <v>2427.5</v>
      </c>
      <c r="V43" s="59">
        <v>2419.3</v>
      </c>
      <c r="W43" s="59">
        <v>2485.7</v>
      </c>
      <c r="X43" s="59">
        <v>2480.1</v>
      </c>
      <c r="Y43" s="59">
        <v>2505.7</v>
      </c>
      <c r="Z43" s="59">
        <v>2475.3</v>
      </c>
      <c r="AA43" s="59">
        <v>2501.3</v>
      </c>
      <c r="AB43" s="59">
        <v>2429.7</v>
      </c>
      <c r="AC43" s="143">
        <v>2480.2</v>
      </c>
      <c r="AD43" s="59">
        <v>2455.2</v>
      </c>
      <c r="AE43" s="59">
        <v>2378.4</v>
      </c>
      <c r="AF43" s="59">
        <v>3074.8</v>
      </c>
      <c r="AG43" s="59">
        <v>3039</v>
      </c>
      <c r="AH43" s="59">
        <v>3011.2</v>
      </c>
      <c r="AI43" s="59">
        <v>2992.2</v>
      </c>
      <c r="AJ43" s="59">
        <v>2964.3</v>
      </c>
      <c r="AK43" s="59">
        <v>2946.7</v>
      </c>
      <c r="AL43" s="59">
        <v>2896</v>
      </c>
      <c r="AM43" s="59">
        <v>3365</v>
      </c>
      <c r="AN43" s="59">
        <v>3694.7</v>
      </c>
      <c r="AO43" s="146">
        <v>3606.8</v>
      </c>
      <c r="AP43" s="147">
        <v>3596</v>
      </c>
      <c r="AQ43" s="147">
        <v>3639.9</v>
      </c>
      <c r="AR43" s="147">
        <v>3589.3</v>
      </c>
      <c r="AS43" s="147">
        <v>3709.3</v>
      </c>
      <c r="AT43" s="147">
        <v>3763.7</v>
      </c>
      <c r="AU43" s="147">
        <v>4056.9</v>
      </c>
      <c r="AV43" s="147">
        <v>4133.6</v>
      </c>
      <c r="AW43" s="147">
        <v>4354.4</v>
      </c>
      <c r="AX43" s="147">
        <v>4401</v>
      </c>
      <c r="AY43" s="147">
        <v>4492.1</v>
      </c>
      <c r="AZ43" s="147">
        <v>4532</v>
      </c>
      <c r="BA43" s="143">
        <v>4781.8</v>
      </c>
      <c r="BB43" s="59">
        <v>4727.1</v>
      </c>
      <c r="BC43" s="59">
        <v>4999.4</v>
      </c>
      <c r="BD43" s="59">
        <v>5066.4</v>
      </c>
      <c r="BE43" s="59">
        <v>5006</v>
      </c>
      <c r="BF43" s="59">
        <v>5203.8</v>
      </c>
      <c r="BG43" s="59">
        <v>5388.4</v>
      </c>
      <c r="BH43" s="59">
        <v>5363.5</v>
      </c>
      <c r="BI43" s="59">
        <v>5575.7</v>
      </c>
      <c r="BJ43" s="59">
        <v>5621.4</v>
      </c>
      <c r="BK43" s="59">
        <v>5663.7</v>
      </c>
      <c r="BL43" s="59">
        <v>5815.2</v>
      </c>
      <c r="BM43" s="59">
        <v>6052.2</v>
      </c>
      <c r="BN43" s="59">
        <v>5902.4</v>
      </c>
      <c r="BO43" s="59">
        <v>5800.6</v>
      </c>
      <c r="BP43" s="59">
        <v>5801.4</v>
      </c>
      <c r="BQ43" s="154">
        <v>5840.1</v>
      </c>
      <c r="BR43" s="59">
        <v>5856.8</v>
      </c>
      <c r="BS43" s="53">
        <v>5866.7</v>
      </c>
      <c r="BT43" s="59">
        <v>5899.1</v>
      </c>
      <c r="BU43" s="53">
        <v>5844.5</v>
      </c>
      <c r="BV43" s="59">
        <v>5974.2</v>
      </c>
      <c r="BW43" s="59">
        <v>5881.2</v>
      </c>
      <c r="BX43" s="59">
        <v>6020.9</v>
      </c>
      <c r="BY43" s="151">
        <v>6080.3</v>
      </c>
      <c r="BZ43" s="53">
        <v>6096.4</v>
      </c>
      <c r="CA43" s="155">
        <v>6070.2</v>
      </c>
      <c r="CB43" s="53">
        <v>5981.4</v>
      </c>
      <c r="CC43" s="149">
        <v>5902.8</v>
      </c>
      <c r="CD43" s="149">
        <v>6044.5</v>
      </c>
      <c r="CE43" s="149">
        <v>6124</v>
      </c>
      <c r="CF43" s="149">
        <v>6321.7</v>
      </c>
      <c r="CG43" s="149">
        <v>6489.9</v>
      </c>
      <c r="CH43" s="149">
        <v>6552.8</v>
      </c>
      <c r="CI43" s="37">
        <v>6523.2</v>
      </c>
      <c r="CJ43" s="150">
        <v>6617.2</v>
      </c>
      <c r="CK43" s="151">
        <v>6670.2</v>
      </c>
      <c r="CL43" s="53">
        <v>6563.2</v>
      </c>
      <c r="CM43" s="152">
        <v>6579.1</v>
      </c>
      <c r="CN43" s="53">
        <v>6506</v>
      </c>
      <c r="CO43" s="152">
        <v>6443.2</v>
      </c>
      <c r="CP43" s="156">
        <v>6451.599999999999</v>
      </c>
      <c r="CQ43" s="53">
        <v>6515.9</v>
      </c>
      <c r="CR43" s="53">
        <v>6566.7</v>
      </c>
      <c r="CS43" s="53">
        <v>6620.8</v>
      </c>
      <c r="CT43" s="153">
        <v>6773.3</v>
      </c>
      <c r="CU43" s="152">
        <v>6856</v>
      </c>
      <c r="CV43" s="152">
        <v>7089.9</v>
      </c>
      <c r="CW43" s="59">
        <v>7233.7</v>
      </c>
      <c r="CX43" s="59">
        <v>7137.3</v>
      </c>
      <c r="CY43" s="152">
        <v>7093.9</v>
      </c>
      <c r="CZ43" s="57">
        <v>7179.5</v>
      </c>
      <c r="DA43" s="57">
        <v>7144.5</v>
      </c>
      <c r="DB43" s="157">
        <v>7101.6</v>
      </c>
      <c r="DC43" s="57">
        <v>6921</v>
      </c>
      <c r="DD43" s="53">
        <v>7025.3</v>
      </c>
      <c r="DE43" s="30">
        <v>7051.099999999999</v>
      </c>
      <c r="DF43" s="30">
        <v>7052.3</v>
      </c>
      <c r="DG43" s="30">
        <v>7361.5</v>
      </c>
      <c r="DI43" s="31"/>
    </row>
    <row r="44" spans="65:88" ht="12.75"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CA44" s="61"/>
      <c r="CE44" s="30"/>
      <c r="CF44" s="30"/>
      <c r="CI44" s="4"/>
      <c r="CJ44" s="4"/>
    </row>
  </sheetData>
  <sheetProtection/>
  <mergeCells count="9">
    <mergeCell ref="BY5:CJ5"/>
    <mergeCell ref="CK5:CV5"/>
    <mergeCell ref="CW5:DH5"/>
    <mergeCell ref="E5:P5"/>
    <mergeCell ref="Q5:AB5"/>
    <mergeCell ref="AC5:AN5"/>
    <mergeCell ref="AO5:AZ5"/>
    <mergeCell ref="BA5:BL5"/>
    <mergeCell ref="BM5:BX5"/>
  </mergeCells>
  <printOptions/>
  <pageMargins left="0.2" right="0.2" top="1" bottom="1" header="0.5" footer="0.5"/>
  <pageSetup horizontalDpi="600" verticalDpi="600" orientation="landscape" scale="43" r:id="rId1"/>
  <colBreaks count="3" manualBreakCount="3">
    <brk id="32" max="65535" man="1"/>
    <brk id="65" max="42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2014-12-30T07:14:48Z</dcterms:created>
  <dcterms:modified xsi:type="dcterms:W3CDTF">2014-12-30T07:14:48Z</dcterms:modified>
  <cp:category/>
  <cp:version/>
  <cp:contentType/>
  <cp:contentStatus/>
</cp:coreProperties>
</file>