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Sheet8" sheetId="1" r:id="rId1"/>
  </sheets>
  <externalReferences>
    <externalReference r:id="rId4"/>
    <externalReference r:id="rId5"/>
  </externalReferences>
  <definedNames>
    <definedName name="_xlnm.Print_Area" localSheetId="0">'Sheet8'!$A$1:$AQ$84</definedName>
    <definedName name="_xlnm.Print_Titles" localSheetId="0">'Sheet8'!$A:$C</definedName>
  </definedNames>
  <calcPr fullCalcOnLoad="1"/>
</workbook>
</file>

<file path=xl/sharedStrings.xml><?xml version="1.0" encoding="utf-8"?>
<sst xmlns="http://schemas.openxmlformats.org/spreadsheetml/2006/main" count="123" uniqueCount="70">
  <si>
    <t>GEORGIA</t>
  </si>
  <si>
    <t>Central Government</t>
  </si>
  <si>
    <t>_Fiscal_year_ending_December_31</t>
  </si>
  <si>
    <t xml:space="preserve"> Millions Lari (GEL)</t>
  </si>
  <si>
    <t>GFS</t>
  </si>
  <si>
    <t>Code</t>
  </si>
  <si>
    <t>I</t>
  </si>
  <si>
    <t>II</t>
  </si>
  <si>
    <t>III</t>
  </si>
  <si>
    <t>IV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</si>
  <si>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</si>
  <si>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</si>
  <si>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</si>
  <si>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</si>
  <si>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</si>
  <si>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</si>
  <si>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</si>
  <si>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</si>
  <si>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</si>
  <si>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</si>
  <si>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</si>
  <si>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</si>
  <si>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</si>
  <si>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</si>
  <si>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</si>
  <si>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</si>
  <si>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</si>
  <si>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</si>
  <si>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</si>
  <si>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</si>
  <si>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</si>
  <si>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</si>
  <si>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</si>
  <si>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</si>
  <si>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</si>
  <si>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</si>
  <si>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</si>
  <si>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</si>
  <si>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</si>
  <si>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</si>
  <si>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</si>
  <si>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</si>
  <si>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</si>
  <si>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</si>
  <si>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</si>
  <si>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</si>
  <si>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</si>
  <si>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</si>
  <si>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</si>
  <si>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</si>
  <si>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</si>
  <si>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</si>
  <si>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</si>
  <si>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</si>
  <si>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</si>
  <si>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</si>
  <si>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</si>
  <si>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</si>
  <si>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</si>
  <si>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</si>
  <si>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</si>
  <si>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</si>
  <si>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</si>
  <si>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</si>
  <si>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</si>
  <si>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</si>
  <si>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</si>
  <si>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</si>
  <si>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</si>
  <si>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2M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</si>
</sst>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b/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00B0F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19" fillId="0" borderId="12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4" fillId="0" borderId="11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4" fontId="53" fillId="0" borderId="10" xfId="0" applyNumberFormat="1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164" fontId="54" fillId="0" borderId="11" xfId="0" applyNumberFormat="1" applyFont="1" applyFill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164" fontId="56" fillId="0" borderId="0" xfId="0" applyNumberFormat="1" applyFont="1" applyFill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165" fontId="54" fillId="0" borderId="0" xfId="0" applyNumberFormat="1" applyFont="1" applyFill="1" applyBorder="1" applyAlignment="1">
      <alignment horizontal="center"/>
    </xf>
    <xf numFmtId="164" fontId="58" fillId="0" borderId="10" xfId="0" applyNumberFormat="1" applyFont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5" fontId="56" fillId="0" borderId="10" xfId="0" applyNumberFormat="1" applyFont="1" applyFill="1" applyBorder="1" applyAlignment="1">
      <alignment horizontal="center"/>
    </xf>
    <xf numFmtId="165" fontId="56" fillId="0" borderId="11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31" fillId="0" borderId="11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questr2014-3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higf-vebsait-A-2014..xls-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9">
          <cell r="D9">
            <v>1639.3</v>
          </cell>
        </row>
        <row r="10">
          <cell r="D10">
            <v>692.7</v>
          </cell>
        </row>
        <row r="22">
          <cell r="D22">
            <v>917.8</v>
          </cell>
        </row>
        <row r="34">
          <cell r="D34">
            <v>23</v>
          </cell>
        </row>
        <row r="41">
          <cell r="D41">
            <v>5.8</v>
          </cell>
        </row>
        <row r="42">
          <cell r="D42">
            <v>0</v>
          </cell>
        </row>
        <row r="52">
          <cell r="D52">
            <v>9.5</v>
          </cell>
        </row>
        <row r="62">
          <cell r="D62">
            <v>53.099999999999994</v>
          </cell>
        </row>
      </sheetData>
      <sheetData sheetId="5">
        <row r="9">
          <cell r="D9">
            <v>300</v>
          </cell>
        </row>
        <row r="14">
          <cell r="D14">
            <v>175.7</v>
          </cell>
        </row>
        <row r="16">
          <cell r="D16">
            <v>52.1</v>
          </cell>
        </row>
        <row r="20">
          <cell r="D20">
            <v>54.6</v>
          </cell>
        </row>
        <row r="23">
          <cell r="D23">
            <v>227.79999999999998</v>
          </cell>
        </row>
        <row r="33">
          <cell r="D33">
            <v>599</v>
          </cell>
        </row>
        <row r="37">
          <cell r="D37">
            <v>213.2</v>
          </cell>
        </row>
      </sheetData>
      <sheetData sheetId="6">
        <row r="9">
          <cell r="D9">
            <v>27.799999999999997</v>
          </cell>
        </row>
        <row r="48">
          <cell r="D48">
            <v>208.6</v>
          </cell>
        </row>
        <row r="49">
          <cell r="D49">
            <v>208.6</v>
          </cell>
        </row>
        <row r="50">
          <cell r="D50">
            <v>196.7</v>
          </cell>
        </row>
        <row r="52">
          <cell r="D52">
            <v>-0.09999999999999787</v>
          </cell>
        </row>
        <row r="53">
          <cell r="D53">
            <v>12</v>
          </cell>
        </row>
        <row r="66">
          <cell r="D66">
            <v>156.9</v>
          </cell>
        </row>
        <row r="67">
          <cell r="D67">
            <v>213.20000000000002</v>
          </cell>
        </row>
        <row r="69">
          <cell r="D69">
            <v>222.8</v>
          </cell>
        </row>
        <row r="70">
          <cell r="D70">
            <v>-0.4</v>
          </cell>
        </row>
        <row r="73">
          <cell r="D73">
            <v>-9.2</v>
          </cell>
        </row>
        <row r="74">
          <cell r="D74">
            <v>-56.300000000000004</v>
          </cell>
        </row>
        <row r="77">
          <cell r="D77">
            <v>-56.300000000000004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2"/>
  <sheetViews>
    <sheetView tabSelected="1" view="pageBreakPreview" zoomScaleSheetLayoutView="100" zoomScalePageLayoutView="0" workbookViewId="0" topLeftCell="A1">
      <pane xSplit="4" topLeftCell="AE1" activePane="topRight" state="frozen"/>
      <selection pane="topLeft" activeCell="A1" sqref="A1"/>
      <selection pane="topRight" activeCell="AP27" sqref="AP27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3" width="32.00390625" style="0" customWidth="1"/>
    <col min="13" max="13" width="12.421875" style="0" bestFit="1" customWidth="1"/>
  </cols>
  <sheetData>
    <row r="1" spans="1:3" s="2" customFormat="1" ht="13.5" customHeight="1">
      <c r="A1" s="1">
        <v>915</v>
      </c>
      <c r="B1" s="1"/>
      <c r="C1" s="1"/>
    </row>
    <row r="2" spans="1:3" s="2" customFormat="1" ht="12.75">
      <c r="A2" s="1" t="s">
        <v>0</v>
      </c>
      <c r="B2" s="1"/>
      <c r="C2" s="1"/>
    </row>
    <row r="3" spans="1:3" s="2" customFormat="1" ht="12.75">
      <c r="A3" s="1" t="s">
        <v>1</v>
      </c>
      <c r="B3" s="1"/>
      <c r="C3" s="1"/>
    </row>
    <row r="4" spans="1:3" s="2" customFormat="1" ht="12.75">
      <c r="A4" s="1" t="s">
        <v>2</v>
      </c>
      <c r="B4" s="1"/>
      <c r="C4" s="1"/>
    </row>
    <row r="5" spans="1:40" s="2" customFormat="1" ht="12.75">
      <c r="A5" s="1"/>
      <c r="B5" s="1"/>
      <c r="C5" s="1" t="s">
        <v>3</v>
      </c>
      <c r="D5" s="3" t="s">
        <v>4</v>
      </c>
      <c r="E5" s="4">
        <v>2006</v>
      </c>
      <c r="F5" s="5"/>
      <c r="G5" s="5"/>
      <c r="H5" s="6"/>
      <c r="I5" s="4">
        <v>2007</v>
      </c>
      <c r="J5" s="5"/>
      <c r="K5" s="5"/>
      <c r="L5" s="5"/>
      <c r="M5" s="4">
        <v>2008</v>
      </c>
      <c r="N5" s="5"/>
      <c r="O5" s="5"/>
      <c r="P5" s="5"/>
      <c r="Q5" s="4">
        <v>2009</v>
      </c>
      <c r="R5" s="5"/>
      <c r="S5" s="5"/>
      <c r="T5" s="5"/>
      <c r="U5" s="4">
        <v>2010</v>
      </c>
      <c r="V5" s="5"/>
      <c r="W5" s="5"/>
      <c r="X5" s="5"/>
      <c r="Y5" s="4">
        <v>2011</v>
      </c>
      <c r="Z5" s="5"/>
      <c r="AA5" s="5"/>
      <c r="AB5" s="5"/>
      <c r="AC5" s="4">
        <v>2012</v>
      </c>
      <c r="AD5" s="5"/>
      <c r="AE5" s="5"/>
      <c r="AF5" s="6"/>
      <c r="AG5" s="4">
        <v>2013</v>
      </c>
      <c r="AH5" s="5"/>
      <c r="AI5" s="5"/>
      <c r="AJ5" s="6"/>
      <c r="AK5" s="4">
        <v>2014</v>
      </c>
      <c r="AL5" s="5"/>
      <c r="AM5" s="5"/>
      <c r="AN5" s="5"/>
    </row>
    <row r="6" spans="4:40" s="2" customFormat="1" ht="15">
      <c r="D6" s="3" t="s">
        <v>5</v>
      </c>
      <c r="E6" s="7" t="s">
        <v>6</v>
      </c>
      <c r="F6" s="8" t="s">
        <v>7</v>
      </c>
      <c r="G6" s="8" t="s">
        <v>8</v>
      </c>
      <c r="H6" s="9" t="s">
        <v>9</v>
      </c>
      <c r="I6" s="7" t="s">
        <v>6</v>
      </c>
      <c r="J6" s="8" t="s">
        <v>7</v>
      </c>
      <c r="K6" s="8" t="s">
        <v>8</v>
      </c>
      <c r="L6" s="8" t="s">
        <v>9</v>
      </c>
      <c r="M6" s="7" t="s">
        <v>6</v>
      </c>
      <c r="N6" s="8" t="s">
        <v>7</v>
      </c>
      <c r="O6" s="8" t="s">
        <v>8</v>
      </c>
      <c r="P6" s="8" t="s">
        <v>9</v>
      </c>
      <c r="Q6" s="7" t="s">
        <v>6</v>
      </c>
      <c r="R6" s="8" t="s">
        <v>7</v>
      </c>
      <c r="S6" s="8" t="s">
        <v>8</v>
      </c>
      <c r="T6" s="8" t="s">
        <v>9</v>
      </c>
      <c r="U6" s="7" t="s">
        <v>6</v>
      </c>
      <c r="V6" s="8" t="s">
        <v>7</v>
      </c>
      <c r="W6" s="8" t="s">
        <v>8</v>
      </c>
      <c r="X6" s="8" t="s">
        <v>9</v>
      </c>
      <c r="Y6" s="7" t="s">
        <v>6</v>
      </c>
      <c r="Z6" s="8" t="s">
        <v>7</v>
      </c>
      <c r="AA6" s="8" t="s">
        <v>8</v>
      </c>
      <c r="AB6" s="9" t="s">
        <v>9</v>
      </c>
      <c r="AC6" s="10" t="s">
        <v>6</v>
      </c>
      <c r="AD6" s="10" t="s">
        <v>7</v>
      </c>
      <c r="AE6" s="10" t="s">
        <v>8</v>
      </c>
      <c r="AF6" s="10" t="s">
        <v>9</v>
      </c>
      <c r="AG6" s="11" t="s">
        <v>6</v>
      </c>
      <c r="AH6" s="10" t="s">
        <v>7</v>
      </c>
      <c r="AI6" s="10" t="s">
        <v>8</v>
      </c>
      <c r="AJ6" s="12" t="s">
        <v>9</v>
      </c>
      <c r="AK6" s="10" t="s">
        <v>6</v>
      </c>
      <c r="AL6" s="10" t="s">
        <v>7</v>
      </c>
      <c r="AM6" s="10" t="s">
        <v>8</v>
      </c>
      <c r="AN6" s="10" t="s">
        <v>9</v>
      </c>
    </row>
    <row r="7" spans="1:36" s="2" customFormat="1" ht="12.75">
      <c r="A7" s="3" t="s">
        <v>10</v>
      </c>
      <c r="B7" s="3"/>
      <c r="C7" s="3"/>
      <c r="E7" s="13"/>
      <c r="H7" s="14"/>
      <c r="I7" s="13"/>
      <c r="M7" s="13"/>
      <c r="Q7" s="13"/>
      <c r="R7" s="15"/>
      <c r="S7" s="15"/>
      <c r="U7" s="13"/>
      <c r="Y7" s="13"/>
      <c r="AB7" s="14"/>
      <c r="AC7" s="16"/>
      <c r="AD7" s="17"/>
      <c r="AE7" s="17"/>
      <c r="AG7" s="13"/>
      <c r="AJ7" s="14"/>
    </row>
    <row r="8" spans="1:41" s="2" customFormat="1" ht="12.75">
      <c r="A8" s="3" t="s">
        <v>11</v>
      </c>
      <c r="B8" s="3"/>
      <c r="C8" s="3"/>
      <c r="D8" s="10">
        <v>1</v>
      </c>
      <c r="E8" s="11">
        <v>693.4</v>
      </c>
      <c r="F8" s="10">
        <v>753.6</v>
      </c>
      <c r="G8" s="18">
        <v>895</v>
      </c>
      <c r="H8" s="19">
        <v>951.3</v>
      </c>
      <c r="I8" s="20">
        <v>1028.9</v>
      </c>
      <c r="J8" s="18">
        <v>910.1</v>
      </c>
      <c r="K8" s="10">
        <v>1114.1</v>
      </c>
      <c r="L8" s="10">
        <v>1240.5</v>
      </c>
      <c r="M8" s="11">
        <f>SUM(M9,M16,M17,M18)</f>
        <v>1239.6000000000001</v>
      </c>
      <c r="N8" s="10">
        <f>SUM(N9,N16,N17,N18)</f>
        <v>1299.7</v>
      </c>
      <c r="O8" s="10">
        <f>SUM(O9,O16,O17,O18)</f>
        <v>1238.4999999999998</v>
      </c>
      <c r="P8" s="10">
        <f>SUM(P9,P16,P17,P18)</f>
        <v>1739.8999999999999</v>
      </c>
      <c r="Q8" s="21">
        <v>1191.9</v>
      </c>
      <c r="R8" s="22">
        <v>1027.7</v>
      </c>
      <c r="S8" s="18">
        <f aca="true" t="shared" si="0" ref="S8:X8">SUM(S9,S16:S18)</f>
        <v>1213</v>
      </c>
      <c r="T8" s="18">
        <f t="shared" si="0"/>
        <v>1484.4</v>
      </c>
      <c r="U8" s="20">
        <f t="shared" si="0"/>
        <v>1216.2000000000003</v>
      </c>
      <c r="V8" s="18">
        <f t="shared" si="0"/>
        <v>1301.1</v>
      </c>
      <c r="W8" s="18">
        <f t="shared" si="0"/>
        <v>1389.2000000000003</v>
      </c>
      <c r="X8" s="18">
        <f t="shared" si="0"/>
        <v>1514.9999999999995</v>
      </c>
      <c r="Y8" s="23">
        <v>1671.7</v>
      </c>
      <c r="Z8" s="24">
        <v>1473.8999999999999</v>
      </c>
      <c r="AA8" s="24">
        <v>1540.3</v>
      </c>
      <c r="AB8" s="25">
        <v>1702.8999999999996</v>
      </c>
      <c r="AC8" s="18">
        <v>1672.4</v>
      </c>
      <c r="AD8" s="26">
        <v>1624.3000000000006</v>
      </c>
      <c r="AE8" s="27">
        <v>1878.2999999999993</v>
      </c>
      <c r="AF8" s="28">
        <v>1883.2000000000007</v>
      </c>
      <c r="AG8" s="20">
        <v>1645.9</v>
      </c>
      <c r="AH8" s="24">
        <v>1524.6</v>
      </c>
      <c r="AI8" s="24">
        <v>1745.3999999999996</v>
      </c>
      <c r="AJ8" s="19">
        <v>1923.5999999999995</v>
      </c>
      <c r="AK8" s="23">
        <f>SUM(AK9,AK16,AK17,AK18)</f>
        <v>1701.8999999999999</v>
      </c>
      <c r="AL8" s="24">
        <f>SUM(AL9,AL16,AL17,AL18)</f>
        <v>1695.2</v>
      </c>
      <c r="AM8" s="24">
        <f>SUM(AM9,AM16,AM17,AM18)</f>
        <v>1965.5</v>
      </c>
      <c r="AN8" s="29"/>
      <c r="AO8" s="29"/>
    </row>
    <row r="9" spans="1:41" s="2" customFormat="1" ht="12.75">
      <c r="A9" s="3"/>
      <c r="B9" s="3" t="s">
        <v>12</v>
      </c>
      <c r="C9" s="3"/>
      <c r="D9" s="10">
        <v>11</v>
      </c>
      <c r="E9" s="11">
        <v>413.9</v>
      </c>
      <c r="F9" s="10">
        <v>543.6</v>
      </c>
      <c r="G9" s="10">
        <v>599.9</v>
      </c>
      <c r="H9" s="12">
        <v>572.9</v>
      </c>
      <c r="I9" s="11">
        <v>666.1</v>
      </c>
      <c r="J9" s="10">
        <v>710.5</v>
      </c>
      <c r="K9" s="10">
        <v>825.3000000000006</v>
      </c>
      <c r="L9" s="10">
        <v>808.5999999999995</v>
      </c>
      <c r="M9" s="11">
        <f>SUM(M10:M15)</f>
        <v>1083.5</v>
      </c>
      <c r="N9" s="10">
        <f>SUM(N10:N15)</f>
        <v>1193.5</v>
      </c>
      <c r="O9" s="10">
        <f>SUM(O10:O15)</f>
        <v>1136.8</v>
      </c>
      <c r="P9" s="10">
        <f>SUM(P10:P15)</f>
        <v>1127.8</v>
      </c>
      <c r="Q9" s="30">
        <v>1099.6</v>
      </c>
      <c r="R9" s="31">
        <v>924.4</v>
      </c>
      <c r="S9" s="18">
        <v>1045.2</v>
      </c>
      <c r="T9" s="32">
        <v>1092.5</v>
      </c>
      <c r="U9" s="20">
        <v>1076.4</v>
      </c>
      <c r="V9" s="18">
        <f>SUM(V10:V15)</f>
        <v>1126.4</v>
      </c>
      <c r="W9" s="18">
        <f>SUM(W10:W15)</f>
        <v>1174.4</v>
      </c>
      <c r="X9" s="18">
        <f>SUM(X10:X15)</f>
        <v>1215.1999999999996</v>
      </c>
      <c r="Y9" s="23">
        <v>1513.2</v>
      </c>
      <c r="Z9" s="24">
        <v>1295</v>
      </c>
      <c r="AA9" s="24">
        <v>1420.4</v>
      </c>
      <c r="AB9" s="25">
        <v>1573.3999999999996</v>
      </c>
      <c r="AC9" s="18">
        <v>1498.2</v>
      </c>
      <c r="AD9" s="24">
        <v>1464.8000000000004</v>
      </c>
      <c r="AE9" s="27">
        <v>1656.4999999999995</v>
      </c>
      <c r="AF9" s="24">
        <v>1691.6000000000004</v>
      </c>
      <c r="AG9" s="20">
        <v>1553.5000000000002</v>
      </c>
      <c r="AH9" s="24">
        <v>1427.9999999999998</v>
      </c>
      <c r="AI9" s="24">
        <v>1599.8999999999996</v>
      </c>
      <c r="AJ9" s="19">
        <v>1706.3000000000002</v>
      </c>
      <c r="AK9" s="23">
        <f>'[1]Table1'!$D$9</f>
        <v>1639.3</v>
      </c>
      <c r="AL9" s="33">
        <v>1563.6000000000001</v>
      </c>
      <c r="AM9" s="34">
        <v>1836.4</v>
      </c>
      <c r="AN9" s="29"/>
      <c r="AO9" s="29"/>
    </row>
    <row r="10" spans="3:41" s="2" customFormat="1" ht="12.75">
      <c r="C10" s="2" t="s">
        <v>13</v>
      </c>
      <c r="D10" s="35">
        <v>111</v>
      </c>
      <c r="E10" s="36">
        <v>66.8</v>
      </c>
      <c r="F10" s="37">
        <v>85.3</v>
      </c>
      <c r="G10" s="37">
        <v>102.5</v>
      </c>
      <c r="H10" s="38">
        <v>70.3</v>
      </c>
      <c r="I10" s="36">
        <v>167.6</v>
      </c>
      <c r="J10" s="37">
        <v>112.8</v>
      </c>
      <c r="K10" s="37">
        <v>156.9</v>
      </c>
      <c r="L10" s="37">
        <v>95.8</v>
      </c>
      <c r="M10" s="39">
        <v>435.9</v>
      </c>
      <c r="N10" s="40">
        <v>471.6</v>
      </c>
      <c r="O10" s="37">
        <v>458.4</v>
      </c>
      <c r="P10" s="41">
        <v>444.5</v>
      </c>
      <c r="Q10" s="42">
        <v>409.4</v>
      </c>
      <c r="R10" s="43">
        <v>365.4</v>
      </c>
      <c r="S10" s="40">
        <v>406</v>
      </c>
      <c r="T10" s="41">
        <v>390.1</v>
      </c>
      <c r="U10" s="39">
        <v>446.1</v>
      </c>
      <c r="V10" s="34">
        <v>391.79999999999995</v>
      </c>
      <c r="W10" s="34">
        <v>410.80000000000007</v>
      </c>
      <c r="X10" s="34">
        <v>446.29999999999995</v>
      </c>
      <c r="Y10" s="44">
        <v>656.7</v>
      </c>
      <c r="Z10" s="33">
        <v>490.29999999999995</v>
      </c>
      <c r="AA10" s="33">
        <v>543.5999999999999</v>
      </c>
      <c r="AB10" s="45">
        <v>581.0999999999999</v>
      </c>
      <c r="AC10" s="46">
        <v>631.7</v>
      </c>
      <c r="AD10" s="33">
        <v>597.5</v>
      </c>
      <c r="AE10" s="40">
        <v>646.3</v>
      </c>
      <c r="AF10" s="33">
        <v>611.9000000000001</v>
      </c>
      <c r="AG10" s="47">
        <v>684.4</v>
      </c>
      <c r="AH10" s="33">
        <v>583.1</v>
      </c>
      <c r="AI10" s="33">
        <v>631.0999999999999</v>
      </c>
      <c r="AJ10" s="48">
        <v>703</v>
      </c>
      <c r="AK10" s="44">
        <f>'[1]Table1'!$D$10</f>
        <v>692.7</v>
      </c>
      <c r="AL10" s="33">
        <v>533.3</v>
      </c>
      <c r="AM10" s="34">
        <v>708.5</v>
      </c>
      <c r="AN10" s="29"/>
      <c r="AO10" s="29"/>
    </row>
    <row r="11" spans="3:41" s="2" customFormat="1" ht="12.75">
      <c r="C11" s="2" t="s">
        <v>14</v>
      </c>
      <c r="D11" s="35">
        <v>112</v>
      </c>
      <c r="E11" s="36">
        <v>0</v>
      </c>
      <c r="F11" s="37">
        <v>0</v>
      </c>
      <c r="G11" s="37">
        <v>0</v>
      </c>
      <c r="H11" s="38">
        <v>0</v>
      </c>
      <c r="I11" s="36">
        <v>0</v>
      </c>
      <c r="J11" s="37">
        <v>0</v>
      </c>
      <c r="K11" s="37">
        <v>0</v>
      </c>
      <c r="L11" s="37">
        <v>0</v>
      </c>
      <c r="M11" s="39">
        <v>0</v>
      </c>
      <c r="N11" s="40">
        <v>0</v>
      </c>
      <c r="O11" s="37">
        <v>0</v>
      </c>
      <c r="P11" s="41">
        <v>0</v>
      </c>
      <c r="Q11" s="42">
        <v>0</v>
      </c>
      <c r="R11" s="43">
        <v>0</v>
      </c>
      <c r="S11" s="40">
        <v>0</v>
      </c>
      <c r="T11" s="41">
        <v>0</v>
      </c>
      <c r="U11" s="39">
        <v>0</v>
      </c>
      <c r="V11" s="34">
        <v>0</v>
      </c>
      <c r="W11" s="34">
        <v>0</v>
      </c>
      <c r="X11" s="34">
        <v>0</v>
      </c>
      <c r="Y11" s="44">
        <v>0</v>
      </c>
      <c r="Z11" s="33">
        <v>0</v>
      </c>
      <c r="AA11" s="33">
        <v>0</v>
      </c>
      <c r="AB11" s="45">
        <v>0</v>
      </c>
      <c r="AC11" s="46">
        <v>0</v>
      </c>
      <c r="AD11" s="33">
        <v>0</v>
      </c>
      <c r="AE11" s="40">
        <v>0</v>
      </c>
      <c r="AF11" s="33">
        <v>0</v>
      </c>
      <c r="AG11" s="47">
        <v>0</v>
      </c>
      <c r="AH11" s="33">
        <v>0</v>
      </c>
      <c r="AI11" s="33">
        <v>0</v>
      </c>
      <c r="AJ11" s="48">
        <v>0</v>
      </c>
      <c r="AK11" s="44">
        <f>'[1]Table1'!$D$14</f>
        <v>0</v>
      </c>
      <c r="AL11" s="33">
        <v>0</v>
      </c>
      <c r="AM11" s="34">
        <v>0</v>
      </c>
      <c r="AN11" s="29"/>
      <c r="AO11" s="29"/>
    </row>
    <row r="12" spans="3:41" s="2" customFormat="1" ht="12.75">
      <c r="C12" s="2" t="s">
        <v>15</v>
      </c>
      <c r="D12" s="35">
        <v>113</v>
      </c>
      <c r="E12" s="36">
        <v>0</v>
      </c>
      <c r="F12" s="37">
        <v>0</v>
      </c>
      <c r="G12" s="37">
        <v>0</v>
      </c>
      <c r="H12" s="38">
        <v>0</v>
      </c>
      <c r="I12" s="36">
        <v>0</v>
      </c>
      <c r="J12" s="37">
        <v>0</v>
      </c>
      <c r="K12" s="37">
        <v>0</v>
      </c>
      <c r="L12" s="37">
        <v>0</v>
      </c>
      <c r="M12" s="39">
        <v>0</v>
      </c>
      <c r="N12" s="40">
        <v>0</v>
      </c>
      <c r="O12" s="37">
        <v>0</v>
      </c>
      <c r="P12" s="41">
        <v>0</v>
      </c>
      <c r="Q12" s="42">
        <v>0</v>
      </c>
      <c r="R12" s="43">
        <v>0</v>
      </c>
      <c r="S12" s="40">
        <v>0</v>
      </c>
      <c r="T12" s="41">
        <v>0</v>
      </c>
      <c r="U12" s="39">
        <v>0</v>
      </c>
      <c r="V12" s="34">
        <v>0</v>
      </c>
      <c r="W12" s="34">
        <v>0</v>
      </c>
      <c r="X12" s="34">
        <v>0</v>
      </c>
      <c r="Y12" s="44">
        <v>0</v>
      </c>
      <c r="Z12" s="33">
        <v>0</v>
      </c>
      <c r="AA12" s="33">
        <v>0</v>
      </c>
      <c r="AB12" s="45">
        <v>0</v>
      </c>
      <c r="AC12" s="46">
        <v>0</v>
      </c>
      <c r="AD12" s="33">
        <v>0</v>
      </c>
      <c r="AE12" s="40">
        <v>0</v>
      </c>
      <c r="AF12" s="33">
        <v>0</v>
      </c>
      <c r="AG12" s="47">
        <v>0</v>
      </c>
      <c r="AH12" s="33">
        <v>0</v>
      </c>
      <c r="AI12" s="33">
        <v>0</v>
      </c>
      <c r="AJ12" s="48">
        <v>0</v>
      </c>
      <c r="AK12" s="44">
        <v>0</v>
      </c>
      <c r="AL12" s="33">
        <v>0</v>
      </c>
      <c r="AM12" s="34">
        <v>0</v>
      </c>
      <c r="AN12" s="29"/>
      <c r="AO12" s="29"/>
    </row>
    <row r="13" spans="3:41" s="2" customFormat="1" ht="12.75">
      <c r="C13" s="2" t="s">
        <v>16</v>
      </c>
      <c r="D13" s="35">
        <v>114</v>
      </c>
      <c r="E13" s="36">
        <v>315.2</v>
      </c>
      <c r="F13" s="37">
        <v>406.8</v>
      </c>
      <c r="G13" s="37">
        <v>460.5</v>
      </c>
      <c r="H13" s="38">
        <v>488.8</v>
      </c>
      <c r="I13" s="36">
        <v>484.4</v>
      </c>
      <c r="J13" s="37">
        <v>582.4</v>
      </c>
      <c r="K13" s="37">
        <v>641</v>
      </c>
      <c r="L13" s="37">
        <v>694.5</v>
      </c>
      <c r="M13" s="39">
        <v>590.9</v>
      </c>
      <c r="N13" s="40">
        <v>686.8</v>
      </c>
      <c r="O13" s="37">
        <v>653</v>
      </c>
      <c r="P13" s="41">
        <v>656.8</v>
      </c>
      <c r="Q13" s="42">
        <v>671.9</v>
      </c>
      <c r="R13" s="43">
        <v>535.5</v>
      </c>
      <c r="S13" s="40">
        <v>611.2</v>
      </c>
      <c r="T13" s="41">
        <v>676.3</v>
      </c>
      <c r="U13" s="39">
        <v>601.6</v>
      </c>
      <c r="V13" s="34">
        <v>696.6</v>
      </c>
      <c r="W13" s="34">
        <v>732.0999999999999</v>
      </c>
      <c r="X13" s="34">
        <v>733.5999999999997</v>
      </c>
      <c r="Y13" s="44">
        <v>825.1</v>
      </c>
      <c r="Z13" s="33">
        <v>772.8000000000001</v>
      </c>
      <c r="AA13" s="33">
        <v>841.9000000000001</v>
      </c>
      <c r="AB13" s="45">
        <v>959.6999999999998</v>
      </c>
      <c r="AC13" s="46">
        <v>837.8</v>
      </c>
      <c r="AD13" s="33">
        <v>836.3000000000002</v>
      </c>
      <c r="AE13" s="40">
        <v>981.8999999999999</v>
      </c>
      <c r="AF13" s="33">
        <v>1043.9</v>
      </c>
      <c r="AG13" s="47">
        <v>841.5</v>
      </c>
      <c r="AH13" s="33">
        <v>817.8999999999999</v>
      </c>
      <c r="AI13" s="33">
        <v>939.6000000000001</v>
      </c>
      <c r="AJ13" s="48">
        <v>971.0999999999999</v>
      </c>
      <c r="AK13" s="44">
        <f>'[1]Table1'!$D$22</f>
        <v>917.8</v>
      </c>
      <c r="AL13" s="33">
        <v>999.1000000000001</v>
      </c>
      <c r="AM13" s="34">
        <v>1098.2000000000003</v>
      </c>
      <c r="AN13" s="29"/>
      <c r="AO13" s="29"/>
    </row>
    <row r="14" spans="3:41" s="2" customFormat="1" ht="12.75">
      <c r="C14" s="2" t="s">
        <v>17</v>
      </c>
      <c r="D14" s="35">
        <v>115</v>
      </c>
      <c r="E14" s="36">
        <v>31.7</v>
      </c>
      <c r="F14" s="37">
        <v>51.4</v>
      </c>
      <c r="G14" s="37">
        <v>36.4</v>
      </c>
      <c r="H14" s="38">
        <v>12.9</v>
      </c>
      <c r="I14" s="36">
        <v>10.4</v>
      </c>
      <c r="J14" s="37">
        <v>11.1</v>
      </c>
      <c r="K14" s="37">
        <v>17.8</v>
      </c>
      <c r="L14" s="37">
        <v>12.7</v>
      </c>
      <c r="M14" s="39">
        <v>11.8</v>
      </c>
      <c r="N14" s="40">
        <v>13.5</v>
      </c>
      <c r="O14" s="37">
        <v>13.1</v>
      </c>
      <c r="P14" s="41">
        <v>13.5</v>
      </c>
      <c r="Q14" s="42">
        <v>9.1</v>
      </c>
      <c r="R14" s="43">
        <v>8.6</v>
      </c>
      <c r="S14" s="40">
        <v>8</v>
      </c>
      <c r="T14" s="41">
        <v>10.2</v>
      </c>
      <c r="U14" s="39">
        <v>17.3</v>
      </c>
      <c r="V14" s="34">
        <v>17.400000000000002</v>
      </c>
      <c r="W14" s="34">
        <v>17.9</v>
      </c>
      <c r="X14" s="34">
        <v>17.800000000000004</v>
      </c>
      <c r="Y14" s="44">
        <v>20.8</v>
      </c>
      <c r="Z14" s="33">
        <v>23.400000000000002</v>
      </c>
      <c r="AA14" s="33">
        <v>24.200000000000003</v>
      </c>
      <c r="AB14" s="45">
        <v>24.799999999999997</v>
      </c>
      <c r="AC14" s="46">
        <v>20.9</v>
      </c>
      <c r="AD14" s="33">
        <v>23</v>
      </c>
      <c r="AE14" s="40">
        <v>21.6</v>
      </c>
      <c r="AF14" s="33">
        <v>24.599999999999994</v>
      </c>
      <c r="AG14" s="47">
        <v>20.2</v>
      </c>
      <c r="AH14" s="33">
        <v>21.099999999999998</v>
      </c>
      <c r="AI14" s="33">
        <v>23.10000000000001</v>
      </c>
      <c r="AJ14" s="48">
        <v>25</v>
      </c>
      <c r="AK14" s="44">
        <f>'[1]Table1'!$D$34</f>
        <v>23</v>
      </c>
      <c r="AL14" s="33">
        <v>25.299999999999997</v>
      </c>
      <c r="AM14" s="34">
        <v>25.10000000000001</v>
      </c>
      <c r="AN14" s="29"/>
      <c r="AO14" s="29"/>
    </row>
    <row r="15" spans="3:41" s="2" customFormat="1" ht="12.75">
      <c r="C15" s="2" t="s">
        <v>18</v>
      </c>
      <c r="D15" s="35">
        <v>116</v>
      </c>
      <c r="E15" s="36">
        <v>0.2</v>
      </c>
      <c r="F15" s="37">
        <v>0.1</v>
      </c>
      <c r="G15" s="37">
        <v>0.5</v>
      </c>
      <c r="H15" s="38">
        <v>0.9</v>
      </c>
      <c r="I15" s="36">
        <v>3.7</v>
      </c>
      <c r="J15" s="37">
        <v>4.2</v>
      </c>
      <c r="K15" s="37">
        <v>9.6</v>
      </c>
      <c r="L15" s="37">
        <v>5.6</v>
      </c>
      <c r="M15" s="39">
        <v>44.9</v>
      </c>
      <c r="N15" s="40">
        <v>21.6</v>
      </c>
      <c r="O15" s="37">
        <v>12.3</v>
      </c>
      <c r="P15" s="41">
        <v>13</v>
      </c>
      <c r="Q15" s="42">
        <v>9.2</v>
      </c>
      <c r="R15" s="43">
        <v>14.9</v>
      </c>
      <c r="S15" s="40">
        <v>20</v>
      </c>
      <c r="T15" s="41">
        <v>15.9</v>
      </c>
      <c r="U15" s="39">
        <v>11.4</v>
      </c>
      <c r="V15" s="34">
        <v>20.6</v>
      </c>
      <c r="W15" s="34">
        <v>13.600000000000001</v>
      </c>
      <c r="X15" s="34">
        <v>17.5</v>
      </c>
      <c r="Y15" s="44">
        <v>10.6</v>
      </c>
      <c r="Z15" s="33">
        <v>8.500000000000002</v>
      </c>
      <c r="AA15" s="33">
        <v>10.7</v>
      </c>
      <c r="AB15" s="45">
        <v>7.800000000000001</v>
      </c>
      <c r="AC15" s="46">
        <v>7.8</v>
      </c>
      <c r="AD15" s="33">
        <v>8</v>
      </c>
      <c r="AE15" s="40">
        <v>6.699999999999999</v>
      </c>
      <c r="AF15" s="33">
        <v>11.200000000000003</v>
      </c>
      <c r="AG15" s="47">
        <v>7.4</v>
      </c>
      <c r="AH15" s="33">
        <v>5.9</v>
      </c>
      <c r="AI15" s="33">
        <v>6.099999999999998</v>
      </c>
      <c r="AJ15" s="48">
        <v>7.200000000000003</v>
      </c>
      <c r="AK15" s="44">
        <f>'[1]Table1'!$D$41</f>
        <v>5.8</v>
      </c>
      <c r="AL15" s="33">
        <v>5.8999999999999995</v>
      </c>
      <c r="AM15" s="34">
        <v>4.600000000000001</v>
      </c>
      <c r="AN15" s="29"/>
      <c r="AO15" s="29"/>
    </row>
    <row r="16" spans="2:41" s="2" customFormat="1" ht="12.75">
      <c r="B16" s="3" t="s">
        <v>19</v>
      </c>
      <c r="C16" s="3"/>
      <c r="D16" s="10">
        <v>12</v>
      </c>
      <c r="E16" s="11">
        <v>96.6</v>
      </c>
      <c r="F16" s="10">
        <v>114.7</v>
      </c>
      <c r="G16" s="10">
        <v>129.5</v>
      </c>
      <c r="H16" s="12">
        <v>162</v>
      </c>
      <c r="I16" s="11">
        <v>140.3</v>
      </c>
      <c r="J16" s="10">
        <v>162.8</v>
      </c>
      <c r="K16" s="10">
        <v>202.1</v>
      </c>
      <c r="L16" s="10">
        <v>216.9</v>
      </c>
      <c r="M16" s="20">
        <v>0</v>
      </c>
      <c r="N16" s="18">
        <v>0</v>
      </c>
      <c r="O16" s="18">
        <v>0</v>
      </c>
      <c r="P16" s="32">
        <v>0</v>
      </c>
      <c r="Q16" s="30">
        <v>0</v>
      </c>
      <c r="R16" s="31">
        <v>0</v>
      </c>
      <c r="S16" s="18">
        <v>0</v>
      </c>
      <c r="T16" s="32">
        <v>0</v>
      </c>
      <c r="U16" s="20">
        <v>0</v>
      </c>
      <c r="V16" s="18">
        <v>0</v>
      </c>
      <c r="W16" s="18">
        <v>0</v>
      </c>
      <c r="X16" s="18">
        <v>0</v>
      </c>
      <c r="Y16" s="44">
        <v>0</v>
      </c>
      <c r="Z16" s="33">
        <v>0</v>
      </c>
      <c r="AA16" s="33">
        <v>0</v>
      </c>
      <c r="AB16" s="45">
        <v>0</v>
      </c>
      <c r="AC16" s="46">
        <v>0</v>
      </c>
      <c r="AD16" s="33">
        <v>0</v>
      </c>
      <c r="AE16" s="40">
        <v>0</v>
      </c>
      <c r="AF16" s="33">
        <v>0</v>
      </c>
      <c r="AG16" s="47">
        <v>0</v>
      </c>
      <c r="AH16" s="33">
        <v>0</v>
      </c>
      <c r="AI16" s="33">
        <v>0</v>
      </c>
      <c r="AJ16" s="48">
        <v>0</v>
      </c>
      <c r="AK16" s="44">
        <f>'[1]Table1'!$D$42</f>
        <v>0</v>
      </c>
      <c r="AL16" s="24">
        <v>0</v>
      </c>
      <c r="AM16" s="34">
        <v>0</v>
      </c>
      <c r="AN16" s="29"/>
      <c r="AO16" s="29"/>
    </row>
    <row r="17" spans="2:41" s="2" customFormat="1" ht="12.75">
      <c r="B17" s="3" t="s">
        <v>20</v>
      </c>
      <c r="C17" s="3"/>
      <c r="D17" s="10">
        <v>13</v>
      </c>
      <c r="E17" s="11">
        <v>9.8</v>
      </c>
      <c r="F17" s="10">
        <v>12.9</v>
      </c>
      <c r="G17" s="10">
        <v>69.2</v>
      </c>
      <c r="H17" s="12">
        <v>102.1</v>
      </c>
      <c r="I17" s="11">
        <v>29.1</v>
      </c>
      <c r="J17" s="18">
        <v>14</v>
      </c>
      <c r="K17" s="10">
        <v>22.6</v>
      </c>
      <c r="L17" s="10">
        <v>142.9</v>
      </c>
      <c r="M17" s="20">
        <v>29.2</v>
      </c>
      <c r="N17" s="18">
        <v>17.5</v>
      </c>
      <c r="O17" s="10">
        <v>44.6</v>
      </c>
      <c r="P17" s="32">
        <v>525.8</v>
      </c>
      <c r="Q17" s="30">
        <v>37.5</v>
      </c>
      <c r="R17" s="31">
        <v>47.5</v>
      </c>
      <c r="S17" s="18">
        <v>91.5</v>
      </c>
      <c r="T17" s="32">
        <v>211.2</v>
      </c>
      <c r="U17" s="20">
        <v>91.4</v>
      </c>
      <c r="V17" s="18">
        <v>60.099999999999994</v>
      </c>
      <c r="W17" s="18">
        <v>132.7</v>
      </c>
      <c r="X17" s="18">
        <v>187.20000000000005</v>
      </c>
      <c r="Y17" s="23">
        <v>78</v>
      </c>
      <c r="Z17" s="24">
        <v>93.79999999999998</v>
      </c>
      <c r="AA17" s="24">
        <v>52.10000000000002</v>
      </c>
      <c r="AB17" s="25">
        <v>39.19999999999996</v>
      </c>
      <c r="AC17" s="26">
        <v>99.30000000000001</v>
      </c>
      <c r="AD17" s="24">
        <v>67.99999999999997</v>
      </c>
      <c r="AE17" s="18">
        <v>51.10000000000002</v>
      </c>
      <c r="AF17" s="24">
        <v>104.6</v>
      </c>
      <c r="AG17" s="20">
        <v>35.800000000000004</v>
      </c>
      <c r="AH17" s="24">
        <v>36.300000000000004</v>
      </c>
      <c r="AI17" s="24">
        <v>48.099999999999994</v>
      </c>
      <c r="AJ17" s="19">
        <v>118.7</v>
      </c>
      <c r="AK17" s="23">
        <f>'[1]Table1'!$D$52</f>
        <v>9.5</v>
      </c>
      <c r="AL17" s="24">
        <v>58.3</v>
      </c>
      <c r="AM17" s="18">
        <v>58.30000000000001</v>
      </c>
      <c r="AN17" s="29"/>
      <c r="AO17" s="29"/>
    </row>
    <row r="18" spans="2:41" s="2" customFormat="1" ht="12.75">
      <c r="B18" s="3" t="s">
        <v>21</v>
      </c>
      <c r="C18" s="3"/>
      <c r="D18" s="10">
        <v>14</v>
      </c>
      <c r="E18" s="11">
        <v>173.1</v>
      </c>
      <c r="F18" s="10">
        <v>82.4</v>
      </c>
      <c r="G18" s="10">
        <v>96.4</v>
      </c>
      <c r="H18" s="12">
        <v>114.3</v>
      </c>
      <c r="I18" s="11">
        <v>193.4</v>
      </c>
      <c r="J18" s="10">
        <v>22.8</v>
      </c>
      <c r="K18" s="10">
        <v>64.09999999999994</v>
      </c>
      <c r="L18" s="10">
        <v>72.1</v>
      </c>
      <c r="M18" s="20">
        <v>126.9</v>
      </c>
      <c r="N18" s="18">
        <v>88.7</v>
      </c>
      <c r="O18" s="10">
        <v>57.1</v>
      </c>
      <c r="P18" s="32">
        <v>86.3</v>
      </c>
      <c r="Q18" s="30">
        <v>54.8</v>
      </c>
      <c r="R18" s="31">
        <v>55.8</v>
      </c>
      <c r="S18" s="18">
        <v>76.3</v>
      </c>
      <c r="T18" s="32">
        <v>180.7</v>
      </c>
      <c r="U18" s="20">
        <v>48.4</v>
      </c>
      <c r="V18" s="18">
        <v>114.6</v>
      </c>
      <c r="W18" s="18">
        <v>82.10000000000002</v>
      </c>
      <c r="X18" s="18">
        <v>112.60000000000002</v>
      </c>
      <c r="Y18" s="23">
        <v>80.50000000000001</v>
      </c>
      <c r="Z18" s="24">
        <v>85.09999999999998</v>
      </c>
      <c r="AA18" s="24">
        <v>67.80000000000001</v>
      </c>
      <c r="AB18" s="25">
        <v>90.30000000000004</v>
      </c>
      <c r="AC18" s="26">
        <v>74.89999999999999</v>
      </c>
      <c r="AD18" s="24">
        <v>91.50000000000001</v>
      </c>
      <c r="AE18" s="18">
        <v>170.70000000000002</v>
      </c>
      <c r="AF18" s="24">
        <v>86.99999999999994</v>
      </c>
      <c r="AG18" s="20">
        <v>56.6</v>
      </c>
      <c r="AH18" s="24">
        <v>60.29999999999999</v>
      </c>
      <c r="AI18" s="24">
        <v>97.39999999999999</v>
      </c>
      <c r="AJ18" s="19">
        <v>98.6</v>
      </c>
      <c r="AK18" s="23">
        <f>'[1]Table1'!$D$62</f>
        <v>53.099999999999994</v>
      </c>
      <c r="AL18" s="24">
        <v>73.30000000000001</v>
      </c>
      <c r="AM18" s="18">
        <v>70.79999999999998</v>
      </c>
      <c r="AN18" s="29"/>
      <c r="AO18" s="29"/>
    </row>
    <row r="19" spans="1:41" s="2" customFormat="1" ht="12.75">
      <c r="A19" s="3" t="s">
        <v>22</v>
      </c>
      <c r="D19" s="10">
        <v>2</v>
      </c>
      <c r="E19" s="20">
        <v>478.4</v>
      </c>
      <c r="F19" s="18">
        <v>663.8</v>
      </c>
      <c r="G19" s="18">
        <v>721</v>
      </c>
      <c r="H19" s="19">
        <v>806.2</v>
      </c>
      <c r="I19" s="20">
        <v>602.8</v>
      </c>
      <c r="J19" s="18">
        <v>975.8</v>
      </c>
      <c r="K19" s="18">
        <v>980.8</v>
      </c>
      <c r="L19" s="18">
        <v>1330.6</v>
      </c>
      <c r="M19" s="20">
        <f>SUM(M20:M27)</f>
        <v>1260.3</v>
      </c>
      <c r="N19" s="18">
        <f>SUM(N20:N27)</f>
        <v>1469.6999999999998</v>
      </c>
      <c r="O19" s="18">
        <f>SUM(O20:O27)</f>
        <v>1316.4</v>
      </c>
      <c r="P19" s="18">
        <f>SUM(P20:P27)</f>
        <v>1508.3000000000002</v>
      </c>
      <c r="Q19" s="21">
        <v>1119</v>
      </c>
      <c r="R19" s="31">
        <v>1308.4</v>
      </c>
      <c r="S19" s="18">
        <f aca="true" t="shared" si="1" ref="S19:X19">SUM(S20:S27)</f>
        <v>1347.1</v>
      </c>
      <c r="T19" s="18">
        <f t="shared" si="1"/>
        <v>1592.7</v>
      </c>
      <c r="U19" s="20">
        <f t="shared" si="1"/>
        <v>1221.5</v>
      </c>
      <c r="V19" s="18">
        <f t="shared" si="1"/>
        <v>1444.5</v>
      </c>
      <c r="W19" s="18">
        <f t="shared" si="1"/>
        <v>1299.5</v>
      </c>
      <c r="X19" s="18">
        <f t="shared" si="1"/>
        <v>1500.9999999999995</v>
      </c>
      <c r="Y19" s="23">
        <v>1261.1</v>
      </c>
      <c r="Z19" s="24">
        <v>1403.6</v>
      </c>
      <c r="AA19" s="24">
        <v>1380</v>
      </c>
      <c r="AB19" s="25">
        <v>1882.1999999999998</v>
      </c>
      <c r="AC19" s="18">
        <v>1442.3</v>
      </c>
      <c r="AD19" s="26">
        <v>1530.0000000000002</v>
      </c>
      <c r="AE19" s="27">
        <v>1890.999999999999</v>
      </c>
      <c r="AF19" s="28">
        <v>1778.2000000000007</v>
      </c>
      <c r="AG19" s="20">
        <v>1354.6999999999998</v>
      </c>
      <c r="AH19" s="24">
        <v>1464.4</v>
      </c>
      <c r="AI19" s="24">
        <v>1581.1</v>
      </c>
      <c r="AJ19" s="19">
        <v>2145.3999999999996</v>
      </c>
      <c r="AK19" s="23">
        <f>SUM(AK20:AK27)</f>
        <v>1622.3999999999999</v>
      </c>
      <c r="AL19" s="24">
        <f>SUM(AL20:AL27)</f>
        <v>1770.0000000000002</v>
      </c>
      <c r="AM19" s="24">
        <f>SUM(AM20:AM27)</f>
        <v>1816.7</v>
      </c>
      <c r="AN19" s="29"/>
      <c r="AO19" s="29"/>
    </row>
    <row r="20" spans="2:41" s="2" customFormat="1" ht="12.75">
      <c r="B20" s="2" t="s">
        <v>23</v>
      </c>
      <c r="D20" s="35">
        <v>21</v>
      </c>
      <c r="E20" s="36">
        <v>96.6</v>
      </c>
      <c r="F20" s="37">
        <v>110.2</v>
      </c>
      <c r="G20" s="37">
        <v>112.5</v>
      </c>
      <c r="H20" s="38">
        <v>132.2</v>
      </c>
      <c r="I20" s="36">
        <v>121.5</v>
      </c>
      <c r="J20" s="37">
        <v>133.5</v>
      </c>
      <c r="K20" s="37">
        <v>139.2</v>
      </c>
      <c r="L20" s="37">
        <v>209.3</v>
      </c>
      <c r="M20" s="39">
        <v>215.9</v>
      </c>
      <c r="N20" s="40">
        <v>236.6</v>
      </c>
      <c r="O20" s="37">
        <v>223.5</v>
      </c>
      <c r="P20" s="41">
        <v>237.1</v>
      </c>
      <c r="Q20" s="42">
        <v>224.1</v>
      </c>
      <c r="R20" s="43">
        <v>234.3</v>
      </c>
      <c r="S20" s="40">
        <v>226.8</v>
      </c>
      <c r="T20" s="41">
        <v>256.4</v>
      </c>
      <c r="U20" s="39">
        <v>233</v>
      </c>
      <c r="V20" s="34">
        <v>258</v>
      </c>
      <c r="W20" s="34">
        <v>237.60000000000002</v>
      </c>
      <c r="X20" s="34">
        <v>264.9</v>
      </c>
      <c r="Y20" s="44">
        <v>238.4</v>
      </c>
      <c r="Z20" s="33">
        <v>268.4</v>
      </c>
      <c r="AA20" s="33">
        <v>241.59999999999997</v>
      </c>
      <c r="AB20" s="45">
        <v>264.1</v>
      </c>
      <c r="AC20" s="46">
        <v>236.1</v>
      </c>
      <c r="AD20" s="33">
        <v>253.1</v>
      </c>
      <c r="AE20" s="40">
        <v>259.00000000000006</v>
      </c>
      <c r="AF20" s="33">
        <v>301.20000000000005</v>
      </c>
      <c r="AG20" s="47">
        <v>263.6</v>
      </c>
      <c r="AH20" s="33">
        <v>286.1</v>
      </c>
      <c r="AI20" s="33">
        <v>292.69999999999993</v>
      </c>
      <c r="AJ20" s="48">
        <v>345.19999999999993</v>
      </c>
      <c r="AK20" s="44">
        <f>'[1]Table2'!$D$9</f>
        <v>300</v>
      </c>
      <c r="AL20" s="33">
        <v>318.9</v>
      </c>
      <c r="AM20" s="34">
        <v>326.70000000000005</v>
      </c>
      <c r="AN20" s="29"/>
      <c r="AO20" s="29"/>
    </row>
    <row r="21" spans="2:41" s="2" customFormat="1" ht="12.75">
      <c r="B21" s="2" t="s">
        <v>24</v>
      </c>
      <c r="D21" s="35">
        <v>22</v>
      </c>
      <c r="E21" s="36">
        <v>113.3</v>
      </c>
      <c r="F21" s="37">
        <v>189.2</v>
      </c>
      <c r="G21" s="37">
        <v>152.1</v>
      </c>
      <c r="H21" s="38">
        <v>223.9</v>
      </c>
      <c r="I21" s="36">
        <v>125.8</v>
      </c>
      <c r="J21" s="37">
        <v>478.8</v>
      </c>
      <c r="K21" s="37">
        <v>466.3</v>
      </c>
      <c r="L21" s="37">
        <v>412.9</v>
      </c>
      <c r="M21" s="39">
        <v>465.7</v>
      </c>
      <c r="N21" s="40">
        <v>493.3</v>
      </c>
      <c r="O21" s="37">
        <v>323.1</v>
      </c>
      <c r="P21" s="41">
        <v>226.6</v>
      </c>
      <c r="Q21" s="42">
        <v>168.1</v>
      </c>
      <c r="R21" s="43">
        <v>222.3</v>
      </c>
      <c r="S21" s="40">
        <v>206.9</v>
      </c>
      <c r="T21" s="41">
        <v>282.6</v>
      </c>
      <c r="U21" s="39">
        <v>138.8</v>
      </c>
      <c r="V21" s="34">
        <v>211.39999999999998</v>
      </c>
      <c r="W21" s="34">
        <v>226.90000000000003</v>
      </c>
      <c r="X21" s="34">
        <v>304.5</v>
      </c>
      <c r="Y21" s="44">
        <v>196.9</v>
      </c>
      <c r="Z21" s="33">
        <v>245.29999999999998</v>
      </c>
      <c r="AA21" s="33">
        <v>252.2</v>
      </c>
      <c r="AB21" s="45">
        <v>294.6</v>
      </c>
      <c r="AC21" s="46">
        <v>258.5</v>
      </c>
      <c r="AD21" s="33">
        <v>285</v>
      </c>
      <c r="AE21" s="40">
        <v>274.9</v>
      </c>
      <c r="AF21" s="33">
        <v>242.60000000000002</v>
      </c>
      <c r="AG21" s="47">
        <v>131</v>
      </c>
      <c r="AH21" s="33">
        <v>169.3</v>
      </c>
      <c r="AI21" s="33">
        <v>198.3</v>
      </c>
      <c r="AJ21" s="48">
        <v>267.19999999999993</v>
      </c>
      <c r="AK21" s="44">
        <f>'[1]Table2'!$D$14</f>
        <v>175.7</v>
      </c>
      <c r="AL21" s="33">
        <v>214.60000000000002</v>
      </c>
      <c r="AM21" s="34">
        <v>223.8</v>
      </c>
      <c r="AN21" s="29"/>
      <c r="AO21" s="29"/>
    </row>
    <row r="22" spans="2:41" s="2" customFormat="1" ht="12.75">
      <c r="B22" s="2" t="s">
        <v>25</v>
      </c>
      <c r="D22" s="35">
        <v>23</v>
      </c>
      <c r="E22" s="36">
        <v>0</v>
      </c>
      <c r="F22" s="37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7">
        <v>0</v>
      </c>
      <c r="M22" s="39">
        <v>0</v>
      </c>
      <c r="N22" s="40">
        <v>0</v>
      </c>
      <c r="O22" s="37">
        <v>0</v>
      </c>
      <c r="P22" s="41">
        <v>0</v>
      </c>
      <c r="Q22" s="42">
        <v>0</v>
      </c>
      <c r="R22" s="43">
        <v>0</v>
      </c>
      <c r="S22" s="40">
        <v>0</v>
      </c>
      <c r="T22" s="41">
        <v>0</v>
      </c>
      <c r="U22" s="39">
        <v>0</v>
      </c>
      <c r="V22" s="34">
        <v>0</v>
      </c>
      <c r="W22" s="34">
        <v>0</v>
      </c>
      <c r="X22" s="34">
        <v>0</v>
      </c>
      <c r="Y22" s="44">
        <v>0</v>
      </c>
      <c r="Z22" s="33">
        <v>0</v>
      </c>
      <c r="AA22" s="33">
        <v>0</v>
      </c>
      <c r="AB22" s="45">
        <v>0</v>
      </c>
      <c r="AC22" s="46">
        <v>0</v>
      </c>
      <c r="AD22" s="33">
        <v>0</v>
      </c>
      <c r="AE22" s="40">
        <v>0</v>
      </c>
      <c r="AF22" s="33">
        <v>0</v>
      </c>
      <c r="AG22" s="47">
        <v>0</v>
      </c>
      <c r="AH22" s="33">
        <v>0</v>
      </c>
      <c r="AI22" s="33">
        <v>0</v>
      </c>
      <c r="AJ22" s="48">
        <v>0</v>
      </c>
      <c r="AK22" s="44">
        <v>0</v>
      </c>
      <c r="AL22" s="33">
        <v>0</v>
      </c>
      <c r="AM22" s="34">
        <v>0</v>
      </c>
      <c r="AN22" s="29"/>
      <c r="AO22" s="29"/>
    </row>
    <row r="23" spans="2:41" s="2" customFormat="1" ht="12.75">
      <c r="B23" s="2" t="s">
        <v>26</v>
      </c>
      <c r="D23" s="35">
        <v>24</v>
      </c>
      <c r="E23" s="36">
        <v>27</v>
      </c>
      <c r="F23" s="37">
        <v>22</v>
      </c>
      <c r="G23" s="37">
        <v>25.5</v>
      </c>
      <c r="H23" s="38">
        <v>26</v>
      </c>
      <c r="I23" s="36">
        <v>24.3</v>
      </c>
      <c r="J23" s="37">
        <v>24</v>
      </c>
      <c r="K23" s="37">
        <v>24.6</v>
      </c>
      <c r="L23" s="37">
        <v>24.5</v>
      </c>
      <c r="M23" s="39">
        <v>23.2</v>
      </c>
      <c r="N23" s="40">
        <v>22.3</v>
      </c>
      <c r="O23" s="37">
        <v>23.3</v>
      </c>
      <c r="P23" s="41">
        <v>50.5</v>
      </c>
      <c r="Q23" s="42">
        <v>25.3</v>
      </c>
      <c r="R23" s="43">
        <v>54.7</v>
      </c>
      <c r="S23" s="40">
        <v>29.4</v>
      </c>
      <c r="T23" s="41">
        <v>57.8</v>
      </c>
      <c r="U23" s="39">
        <v>32.1</v>
      </c>
      <c r="V23" s="34">
        <v>63.70000000000001</v>
      </c>
      <c r="W23" s="34">
        <v>37.39999999999998</v>
      </c>
      <c r="X23" s="34">
        <v>67.5</v>
      </c>
      <c r="Y23" s="44">
        <v>41.3</v>
      </c>
      <c r="Z23" s="33">
        <v>123.39999999999999</v>
      </c>
      <c r="AA23" s="33">
        <v>45.69999999999999</v>
      </c>
      <c r="AB23" s="45">
        <v>72.30000000000001</v>
      </c>
      <c r="AC23" s="46">
        <v>48.4</v>
      </c>
      <c r="AD23" s="33">
        <v>77.29999999999998</v>
      </c>
      <c r="AE23" s="40">
        <v>46.900000000000034</v>
      </c>
      <c r="AF23" s="33">
        <v>75.69999999999999</v>
      </c>
      <c r="AG23" s="47">
        <v>47.5</v>
      </c>
      <c r="AH23" s="33">
        <v>72.30000000000001</v>
      </c>
      <c r="AI23" s="33">
        <v>48.099999999999994</v>
      </c>
      <c r="AJ23" s="48">
        <v>65.1</v>
      </c>
      <c r="AK23" s="44">
        <f>'[1]Table2'!$D$16</f>
        <v>52.1</v>
      </c>
      <c r="AL23" s="33">
        <v>67.19999999999999</v>
      </c>
      <c r="AM23" s="34">
        <v>59.59999999999998</v>
      </c>
      <c r="AN23" s="29"/>
      <c r="AO23" s="29"/>
    </row>
    <row r="24" spans="2:41" s="2" customFormat="1" ht="12.75">
      <c r="B24" s="2" t="s">
        <v>27</v>
      </c>
      <c r="D24" s="35">
        <v>25</v>
      </c>
      <c r="E24" s="36">
        <v>53.8</v>
      </c>
      <c r="F24" s="37">
        <v>106.2</v>
      </c>
      <c r="G24" s="37">
        <v>121.4</v>
      </c>
      <c r="H24" s="38">
        <v>137.6</v>
      </c>
      <c r="I24" s="36">
        <v>84.9</v>
      </c>
      <c r="J24" s="37">
        <v>79.4</v>
      </c>
      <c r="K24" s="37">
        <v>69.5</v>
      </c>
      <c r="L24" s="37">
        <v>33.5</v>
      </c>
      <c r="M24" s="39">
        <v>89.3</v>
      </c>
      <c r="N24" s="40">
        <v>60.2</v>
      </c>
      <c r="O24" s="37">
        <v>70</v>
      </c>
      <c r="P24" s="41">
        <v>143</v>
      </c>
      <c r="Q24" s="42">
        <v>69.6</v>
      </c>
      <c r="R24" s="43">
        <v>93.6</v>
      </c>
      <c r="S24" s="40">
        <v>119.9</v>
      </c>
      <c r="T24" s="41">
        <v>164.2</v>
      </c>
      <c r="U24" s="39">
        <v>41.4</v>
      </c>
      <c r="V24" s="34">
        <v>50.699999999999996</v>
      </c>
      <c r="W24" s="34">
        <v>47.30000000000001</v>
      </c>
      <c r="X24" s="34">
        <v>56.900000000000006</v>
      </c>
      <c r="Y24" s="44">
        <v>42.8</v>
      </c>
      <c r="Z24" s="33">
        <v>54.2</v>
      </c>
      <c r="AA24" s="33">
        <v>46.5</v>
      </c>
      <c r="AB24" s="45">
        <v>53.19999999999999</v>
      </c>
      <c r="AC24" s="46">
        <v>61.7</v>
      </c>
      <c r="AD24" s="33">
        <v>57.099999999999994</v>
      </c>
      <c r="AE24" s="40">
        <v>60.3</v>
      </c>
      <c r="AF24" s="33">
        <v>74</v>
      </c>
      <c r="AG24" s="47">
        <v>51.9</v>
      </c>
      <c r="AH24" s="33">
        <v>56.50000000000001</v>
      </c>
      <c r="AI24" s="33">
        <v>58.79999999999998</v>
      </c>
      <c r="AJ24" s="48">
        <v>75.4</v>
      </c>
      <c r="AK24" s="44">
        <f>'[1]Table2'!$D$20</f>
        <v>54.6</v>
      </c>
      <c r="AL24" s="33">
        <v>60.4</v>
      </c>
      <c r="AM24" s="34">
        <v>70</v>
      </c>
      <c r="AN24" s="29"/>
      <c r="AO24" s="29"/>
    </row>
    <row r="25" spans="2:41" s="2" customFormat="1" ht="12.75">
      <c r="B25" s="2" t="s">
        <v>28</v>
      </c>
      <c r="D25" s="35">
        <v>26</v>
      </c>
      <c r="E25" s="36">
        <v>13.2</v>
      </c>
      <c r="F25" s="37">
        <v>53.7</v>
      </c>
      <c r="G25" s="37">
        <v>101.1</v>
      </c>
      <c r="H25" s="38">
        <v>54.7</v>
      </c>
      <c r="I25" s="36">
        <v>30.3</v>
      </c>
      <c r="J25" s="37">
        <v>45.8</v>
      </c>
      <c r="K25" s="37">
        <v>36.4</v>
      </c>
      <c r="L25" s="37">
        <v>84.8</v>
      </c>
      <c r="M25" s="39">
        <v>91.4</v>
      </c>
      <c r="N25" s="40">
        <v>209.8</v>
      </c>
      <c r="O25" s="37">
        <v>229.4</v>
      </c>
      <c r="P25" s="41">
        <v>328.3</v>
      </c>
      <c r="Q25" s="42">
        <v>159.9</v>
      </c>
      <c r="R25" s="43">
        <v>214.9</v>
      </c>
      <c r="S25" s="40">
        <v>239.9</v>
      </c>
      <c r="T25" s="41">
        <v>246.5</v>
      </c>
      <c r="U25" s="39">
        <v>277.40000000000003</v>
      </c>
      <c r="V25" s="34">
        <v>344.2</v>
      </c>
      <c r="W25" s="34">
        <v>236.10000000000002</v>
      </c>
      <c r="X25" s="34">
        <v>241.89999999999986</v>
      </c>
      <c r="Y25" s="44">
        <v>225.49999999999997</v>
      </c>
      <c r="Z25" s="33">
        <v>200.30000000000004</v>
      </c>
      <c r="AA25" s="33">
        <v>232.00000000000006</v>
      </c>
      <c r="AB25" s="45">
        <v>562.2999999999998</v>
      </c>
      <c r="AC25" s="46">
        <v>246.4</v>
      </c>
      <c r="AD25" s="33">
        <v>258</v>
      </c>
      <c r="AE25" s="40">
        <v>482.3</v>
      </c>
      <c r="AF25" s="33">
        <v>299.1999999999998</v>
      </c>
      <c r="AG25" s="47">
        <v>198.6</v>
      </c>
      <c r="AH25" s="33">
        <v>171.00000000000003</v>
      </c>
      <c r="AI25" s="33">
        <v>301.4</v>
      </c>
      <c r="AJ25" s="48">
        <v>412.29999999999995</v>
      </c>
      <c r="AK25" s="44">
        <f>'[1]Table2'!$D$23</f>
        <v>227.79999999999998</v>
      </c>
      <c r="AL25" s="33">
        <v>251.20000000000002</v>
      </c>
      <c r="AM25" s="34">
        <v>240.89999999999998</v>
      </c>
      <c r="AN25" s="29"/>
      <c r="AO25" s="29"/>
    </row>
    <row r="26" spans="2:41" s="2" customFormat="1" ht="12.75">
      <c r="B26" s="2" t="s">
        <v>29</v>
      </c>
      <c r="D26" s="35">
        <v>27</v>
      </c>
      <c r="E26" s="36">
        <v>126.4</v>
      </c>
      <c r="F26" s="37">
        <v>133.9</v>
      </c>
      <c r="G26" s="37">
        <v>157.7</v>
      </c>
      <c r="H26" s="38">
        <v>179.2</v>
      </c>
      <c r="I26" s="36">
        <v>164.2</v>
      </c>
      <c r="J26" s="37">
        <v>161</v>
      </c>
      <c r="K26" s="37">
        <v>160</v>
      </c>
      <c r="L26" s="37">
        <v>407.3</v>
      </c>
      <c r="M26" s="39">
        <v>287.2</v>
      </c>
      <c r="N26" s="40">
        <v>328.4</v>
      </c>
      <c r="O26" s="37">
        <v>315.6</v>
      </c>
      <c r="P26" s="41">
        <v>354.9</v>
      </c>
      <c r="Q26" s="42">
        <v>334.9</v>
      </c>
      <c r="R26" s="43">
        <v>353.2</v>
      </c>
      <c r="S26" s="40">
        <v>356.4</v>
      </c>
      <c r="T26" s="41">
        <v>375.4</v>
      </c>
      <c r="U26" s="39">
        <v>368.9</v>
      </c>
      <c r="V26" s="34">
        <v>378.20000000000005</v>
      </c>
      <c r="W26" s="34">
        <v>373.6</v>
      </c>
      <c r="X26" s="34">
        <v>360.39999999999986</v>
      </c>
      <c r="Y26" s="44">
        <v>383.6</v>
      </c>
      <c r="Z26" s="33">
        <v>370.9</v>
      </c>
      <c r="AA26" s="33">
        <v>375.0999999999999</v>
      </c>
      <c r="AB26" s="45">
        <v>411.3000000000002</v>
      </c>
      <c r="AC26" s="46">
        <v>413</v>
      </c>
      <c r="AD26" s="33">
        <v>398.20000000000005</v>
      </c>
      <c r="AE26" s="40">
        <v>432.70000000000005</v>
      </c>
      <c r="AF26" s="33">
        <v>466.39999999999986</v>
      </c>
      <c r="AG26" s="47">
        <v>445</v>
      </c>
      <c r="AH26" s="33">
        <v>478.20000000000005</v>
      </c>
      <c r="AI26" s="33">
        <v>538</v>
      </c>
      <c r="AJ26" s="48">
        <v>621.8</v>
      </c>
      <c r="AK26" s="44">
        <f>'[1]Table2'!$D$33</f>
        <v>599</v>
      </c>
      <c r="AL26" s="33">
        <v>627</v>
      </c>
      <c r="AM26" s="34">
        <v>641.3</v>
      </c>
      <c r="AN26" s="29"/>
      <c r="AO26" s="29"/>
    </row>
    <row r="27" spans="2:41" s="2" customFormat="1" ht="12.75">
      <c r="B27" s="2" t="s">
        <v>30</v>
      </c>
      <c r="D27" s="35">
        <v>28</v>
      </c>
      <c r="E27" s="36">
        <v>48.1</v>
      </c>
      <c r="F27" s="37">
        <v>48.6</v>
      </c>
      <c r="G27" s="37">
        <v>50.7</v>
      </c>
      <c r="H27" s="38">
        <v>52.6</v>
      </c>
      <c r="I27" s="36">
        <v>51.8</v>
      </c>
      <c r="J27" s="37">
        <v>53.3</v>
      </c>
      <c r="K27" s="37">
        <v>84.8</v>
      </c>
      <c r="L27" s="37">
        <v>158.3</v>
      </c>
      <c r="M27" s="39">
        <v>87.6</v>
      </c>
      <c r="N27" s="40">
        <v>119.1</v>
      </c>
      <c r="O27" s="37">
        <v>131.5</v>
      </c>
      <c r="P27" s="41">
        <v>167.9</v>
      </c>
      <c r="Q27" s="42">
        <v>137.1</v>
      </c>
      <c r="R27" s="43">
        <v>135.4</v>
      </c>
      <c r="S27" s="40">
        <v>167.8</v>
      </c>
      <c r="T27" s="41">
        <v>209.8</v>
      </c>
      <c r="U27" s="39">
        <v>129.9</v>
      </c>
      <c r="V27" s="34">
        <v>138.29999999999998</v>
      </c>
      <c r="W27" s="34">
        <v>140.59999999999997</v>
      </c>
      <c r="X27" s="34">
        <v>204.89999999999998</v>
      </c>
      <c r="Y27" s="44">
        <v>132.6</v>
      </c>
      <c r="Z27" s="33">
        <v>141.1</v>
      </c>
      <c r="AA27" s="33">
        <v>186.89999999999998</v>
      </c>
      <c r="AB27" s="45">
        <v>224.40000000000003</v>
      </c>
      <c r="AC27" s="46">
        <v>178.2</v>
      </c>
      <c r="AD27" s="33">
        <v>201.3</v>
      </c>
      <c r="AE27" s="40">
        <v>334.9</v>
      </c>
      <c r="AF27" s="33">
        <v>319.1</v>
      </c>
      <c r="AG27" s="47">
        <v>217.1</v>
      </c>
      <c r="AH27" s="33">
        <v>230.99999999999997</v>
      </c>
      <c r="AI27" s="33">
        <v>143.8</v>
      </c>
      <c r="AJ27" s="48">
        <v>358.4</v>
      </c>
      <c r="AK27" s="44">
        <f>'[1]Table2'!$D$37</f>
        <v>213.2</v>
      </c>
      <c r="AL27" s="33">
        <v>230.7</v>
      </c>
      <c r="AM27" s="34">
        <v>254.4000000000001</v>
      </c>
      <c r="AN27" s="29"/>
      <c r="AO27" s="29"/>
    </row>
    <row r="28" spans="1:41" s="68" customFormat="1" ht="12.75">
      <c r="A28" s="49" t="s">
        <v>31</v>
      </c>
      <c r="B28" s="49"/>
      <c r="C28" s="49"/>
      <c r="D28" s="50" t="s">
        <v>32</v>
      </c>
      <c r="E28" s="51">
        <v>215</v>
      </c>
      <c r="F28" s="52">
        <v>89.79999999999984</v>
      </c>
      <c r="G28" s="52">
        <v>174</v>
      </c>
      <c r="H28" s="53">
        <v>145.1</v>
      </c>
      <c r="I28" s="54">
        <v>426.1</v>
      </c>
      <c r="J28" s="52">
        <v>-65.7</v>
      </c>
      <c r="K28" s="52">
        <v>133.3</v>
      </c>
      <c r="L28" s="52">
        <v>-90.10000000000059</v>
      </c>
      <c r="M28" s="51">
        <f>M8-M19</f>
        <v>-20.699999999999818</v>
      </c>
      <c r="N28" s="55">
        <f>N8-N19</f>
        <v>-169.99999999999977</v>
      </c>
      <c r="O28" s="55">
        <f>O8-O19</f>
        <v>-77.90000000000032</v>
      </c>
      <c r="P28" s="55">
        <f>P8-P19</f>
        <v>231.59999999999968</v>
      </c>
      <c r="Q28" s="56">
        <v>72.89999999999986</v>
      </c>
      <c r="R28" s="57">
        <v>-280.7</v>
      </c>
      <c r="S28" s="55">
        <v>-134.1000000000006</v>
      </c>
      <c r="T28" s="57">
        <v>-108.3</v>
      </c>
      <c r="U28" s="51">
        <f>U8-U19</f>
        <v>-5.299999999999727</v>
      </c>
      <c r="V28" s="55">
        <f>V8-V19</f>
        <v>-143.4000000000001</v>
      </c>
      <c r="W28" s="55">
        <f>W8-W19</f>
        <v>89.70000000000027</v>
      </c>
      <c r="X28" s="55">
        <f>X8-X19</f>
        <v>14</v>
      </c>
      <c r="Y28" s="58">
        <v>410.60000000000014</v>
      </c>
      <c r="Z28" s="59">
        <v>70.29999999999995</v>
      </c>
      <c r="AA28" s="59">
        <v>160.29999999999995</v>
      </c>
      <c r="AB28" s="60">
        <v>-179.30000000000018</v>
      </c>
      <c r="AC28" s="61">
        <f>AC8-AC19</f>
        <v>230.10000000000014</v>
      </c>
      <c r="AD28" s="62">
        <f>AD8-AD19</f>
        <v>94.30000000000041</v>
      </c>
      <c r="AE28" s="62">
        <f>AE8-AE19</f>
        <v>-12.699999999999818</v>
      </c>
      <c r="AF28" s="62">
        <v>105</v>
      </c>
      <c r="AG28" s="63">
        <v>291.2000000000003</v>
      </c>
      <c r="AH28" s="64">
        <v>60.19999999999982</v>
      </c>
      <c r="AI28" s="65">
        <v>164.29999999999973</v>
      </c>
      <c r="AJ28" s="66">
        <v>-221.80000000000018</v>
      </c>
      <c r="AK28" s="67">
        <f>AK8-AK19</f>
        <v>79.5</v>
      </c>
      <c r="AL28" s="65">
        <f>AL8-AL19</f>
        <v>-74.80000000000018</v>
      </c>
      <c r="AM28" s="65">
        <f>AM8-AM19</f>
        <v>148.79999999999995</v>
      </c>
      <c r="AN28" s="29"/>
      <c r="AO28" s="29"/>
    </row>
    <row r="29" spans="1:41" s="68" customFormat="1" ht="12.75">
      <c r="A29" s="49" t="s">
        <v>33</v>
      </c>
      <c r="B29" s="49"/>
      <c r="C29" s="49"/>
      <c r="D29" s="50" t="s">
        <v>34</v>
      </c>
      <c r="E29" s="54">
        <v>215</v>
      </c>
      <c r="F29" s="52">
        <v>89.79999999999984</v>
      </c>
      <c r="G29" s="52">
        <v>174</v>
      </c>
      <c r="H29" s="53">
        <v>145.1</v>
      </c>
      <c r="I29" s="54">
        <v>426.1</v>
      </c>
      <c r="J29" s="52">
        <v>-65.7</v>
      </c>
      <c r="K29" s="52">
        <v>133.3</v>
      </c>
      <c r="L29" s="52">
        <v>-90.10000000000059</v>
      </c>
      <c r="M29" s="51">
        <f>M8-M19+M22</f>
        <v>-20.699999999999818</v>
      </c>
      <c r="N29" s="55">
        <f>N8-N19+N22</f>
        <v>-169.99999999999977</v>
      </c>
      <c r="O29" s="55">
        <f>O8-O19+O22</f>
        <v>-77.90000000000032</v>
      </c>
      <c r="P29" s="55">
        <f>P8-P19+P22</f>
        <v>231.59999999999968</v>
      </c>
      <c r="Q29" s="56">
        <v>72.89999999999986</v>
      </c>
      <c r="R29" s="57">
        <v>-280.7</v>
      </c>
      <c r="S29" s="55">
        <v>-134.1000000000006</v>
      </c>
      <c r="T29" s="57">
        <v>-108.3</v>
      </c>
      <c r="U29" s="51">
        <v>-5.299999999999727</v>
      </c>
      <c r="V29" s="55">
        <v>-143.4</v>
      </c>
      <c r="W29" s="55">
        <v>89.70000000000027</v>
      </c>
      <c r="X29" s="55">
        <v>14.00000000000091</v>
      </c>
      <c r="Y29" s="58">
        <v>410.60000000000014</v>
      </c>
      <c r="Z29" s="59">
        <v>70.29999999999995</v>
      </c>
      <c r="AA29" s="59">
        <v>160.29999999999995</v>
      </c>
      <c r="AB29" s="60">
        <v>-179.30000000000018</v>
      </c>
      <c r="AC29" s="69">
        <v>230.10000000000014</v>
      </c>
      <c r="AD29" s="64">
        <v>94.30000000000041</v>
      </c>
      <c r="AE29" s="62">
        <v>-12.699999999999818</v>
      </c>
      <c r="AF29" s="65">
        <v>105</v>
      </c>
      <c r="AG29" s="63">
        <v>291.2000000000003</v>
      </c>
      <c r="AH29" s="64">
        <v>60.19999999999982</v>
      </c>
      <c r="AI29" s="65">
        <v>164.29999999999973</v>
      </c>
      <c r="AJ29" s="66">
        <v>-221.80000000000018</v>
      </c>
      <c r="AK29" s="67">
        <f>AK8-AK19+AK22</f>
        <v>79.5</v>
      </c>
      <c r="AL29" s="65">
        <f>AL8-AL19+AL22</f>
        <v>-74.80000000000018</v>
      </c>
      <c r="AM29" s="65">
        <f>AM8-AM19+AM22</f>
        <v>148.79999999999995</v>
      </c>
      <c r="AN29" s="29"/>
      <c r="AO29" s="29"/>
    </row>
    <row r="30" spans="1:41" s="2" customFormat="1" ht="12.75">
      <c r="A30" s="3" t="s">
        <v>35</v>
      </c>
      <c r="B30" s="3"/>
      <c r="C30" s="3"/>
      <c r="D30" s="10">
        <v>31</v>
      </c>
      <c r="E30" s="11">
        <v>69.8</v>
      </c>
      <c r="F30" s="10">
        <v>54.4</v>
      </c>
      <c r="G30" s="10">
        <v>23.4</v>
      </c>
      <c r="H30" s="12">
        <v>131.1</v>
      </c>
      <c r="I30" s="11">
        <v>200.6</v>
      </c>
      <c r="J30" s="10">
        <v>-52.6</v>
      </c>
      <c r="K30" s="10">
        <v>-41.69999999999993</v>
      </c>
      <c r="L30" s="10">
        <v>167.7</v>
      </c>
      <c r="M30" s="20">
        <v>-19</v>
      </c>
      <c r="N30" s="18">
        <v>-132.9</v>
      </c>
      <c r="O30" s="10">
        <v>198</v>
      </c>
      <c r="P30" s="32">
        <v>278.6</v>
      </c>
      <c r="Q30" s="30">
        <v>98.5</v>
      </c>
      <c r="R30" s="31">
        <v>148.9</v>
      </c>
      <c r="S30" s="18">
        <v>225.2</v>
      </c>
      <c r="T30" s="32">
        <v>274.2</v>
      </c>
      <c r="U30" s="20">
        <v>65.29999999999998</v>
      </c>
      <c r="V30" s="18">
        <v>188.69999999999996</v>
      </c>
      <c r="W30" s="18">
        <v>255.30000000000007</v>
      </c>
      <c r="X30" s="18">
        <v>364.2999999999999</v>
      </c>
      <c r="Y30" s="23">
        <v>205.6</v>
      </c>
      <c r="Z30" s="33">
        <v>202.49999999999997</v>
      </c>
      <c r="AA30" s="33">
        <v>228.2999999999999</v>
      </c>
      <c r="AB30" s="45">
        <v>119.4000000000002</v>
      </c>
      <c r="AC30" s="26">
        <v>38.09999999999999</v>
      </c>
      <c r="AD30" s="24">
        <v>73.00000000000003</v>
      </c>
      <c r="AE30" s="27">
        <v>205.59999999999997</v>
      </c>
      <c r="AF30" s="24">
        <v>221.00000000000006</v>
      </c>
      <c r="AG30" s="70">
        <v>56.2</v>
      </c>
      <c r="AH30" s="24">
        <v>101.69999999999997</v>
      </c>
      <c r="AI30" s="71">
        <v>198.00000000000006</v>
      </c>
      <c r="AJ30" s="19">
        <v>334.3</v>
      </c>
      <c r="AK30" s="23">
        <f>'[1]Table3'!$D$9</f>
        <v>27.799999999999997</v>
      </c>
      <c r="AL30" s="24">
        <v>153.40000000000003</v>
      </c>
      <c r="AM30" s="18">
        <v>154.21300000000005</v>
      </c>
      <c r="AN30" s="29"/>
      <c r="AO30" s="29"/>
    </row>
    <row r="31" spans="1:41" s="68" customFormat="1" ht="12.75">
      <c r="A31" s="49" t="s">
        <v>36</v>
      </c>
      <c r="B31" s="49"/>
      <c r="C31" s="49"/>
      <c r="D31" s="50" t="s">
        <v>37</v>
      </c>
      <c r="E31" s="54">
        <v>145.2</v>
      </c>
      <c r="F31" s="52">
        <v>35.399999999999864</v>
      </c>
      <c r="G31" s="52">
        <v>150.6</v>
      </c>
      <c r="H31" s="53">
        <v>14.000000000000114</v>
      </c>
      <c r="I31" s="54">
        <v>225.5</v>
      </c>
      <c r="J31" s="52">
        <v>-13.10000000000008</v>
      </c>
      <c r="K31" s="52">
        <v>175</v>
      </c>
      <c r="L31" s="52">
        <v>-257.8</v>
      </c>
      <c r="M31" s="54">
        <f>M8-M19-M30</f>
        <v>-1.699999999999818</v>
      </c>
      <c r="N31" s="52">
        <f>N8-N19-N30</f>
        <v>-37.09999999999977</v>
      </c>
      <c r="O31" s="52">
        <f>O8-O19-O30</f>
        <v>-275.9000000000003</v>
      </c>
      <c r="P31" s="55">
        <f>P8-P19-P30</f>
        <v>-47.00000000000034</v>
      </c>
      <c r="Q31" s="56">
        <v>-25.600000000000136</v>
      </c>
      <c r="R31" s="57">
        <v>-429.6</v>
      </c>
      <c r="S31" s="55">
        <v>-359.30000000000064</v>
      </c>
      <c r="T31" s="57">
        <v>-382.5</v>
      </c>
      <c r="U31" s="51">
        <v>-70.59999999999971</v>
      </c>
      <c r="V31" s="55">
        <v>-332.1</v>
      </c>
      <c r="W31" s="55">
        <v>-165.60000000000025</v>
      </c>
      <c r="X31" s="64">
        <f>X8-X19-X30</f>
        <v>-350.2999999999999</v>
      </c>
      <c r="Y31" s="72">
        <f>Y8-Y19-Y30</f>
        <v>205.00000000000014</v>
      </c>
      <c r="Z31" s="64">
        <f>Z8-Z19-Z30</f>
        <v>-132.20000000000002</v>
      </c>
      <c r="AA31" s="64">
        <f>AA8-AA19-AA30</f>
        <v>-67.99999999999994</v>
      </c>
      <c r="AB31" s="73">
        <f>AB8-AB19-AB30</f>
        <v>-298.7000000000004</v>
      </c>
      <c r="AC31" s="64">
        <v>192.00000000000014</v>
      </c>
      <c r="AD31" s="64">
        <v>21.30000000000038</v>
      </c>
      <c r="AE31" s="64">
        <v>-218.29999999999978</v>
      </c>
      <c r="AF31" s="65">
        <v>-116.00000000000006</v>
      </c>
      <c r="AG31" s="63">
        <v>235.00000000000028</v>
      </c>
      <c r="AH31" s="64">
        <v>-41.50000000000017</v>
      </c>
      <c r="AI31" s="65">
        <v>-33.70000000000033</v>
      </c>
      <c r="AJ31" s="66">
        <v>-556.1000000000001</v>
      </c>
      <c r="AK31" s="67">
        <f>AK8-AK19-AK30</f>
        <v>51.7</v>
      </c>
      <c r="AL31" s="65">
        <f>AL8-AL19-AL30</f>
        <v>-228.20000000000022</v>
      </c>
      <c r="AM31" s="65">
        <f>AM8-AM19-AM30</f>
        <v>-5.413000000000096</v>
      </c>
      <c r="AN31" s="29"/>
      <c r="AO31" s="29"/>
    </row>
    <row r="32" spans="1:41" s="2" customFormat="1" ht="12.75">
      <c r="A32" s="3" t="s">
        <v>38</v>
      </c>
      <c r="B32" s="3"/>
      <c r="C32" s="3"/>
      <c r="D32" s="10">
        <v>32</v>
      </c>
      <c r="E32" s="20">
        <v>133</v>
      </c>
      <c r="F32" s="18">
        <v>10.3</v>
      </c>
      <c r="G32" s="18">
        <v>136.9</v>
      </c>
      <c r="H32" s="19">
        <v>-15.8</v>
      </c>
      <c r="I32" s="20">
        <v>235.2</v>
      </c>
      <c r="J32" s="18">
        <v>-43.5</v>
      </c>
      <c r="K32" s="18">
        <v>216.7</v>
      </c>
      <c r="L32" s="18">
        <v>-264.3</v>
      </c>
      <c r="M32" s="20">
        <f>SUM(M33:M39)</f>
        <v>4.6</v>
      </c>
      <c r="N32" s="18">
        <f>SUM(N33:N39)</f>
        <v>528.7</v>
      </c>
      <c r="O32" s="18">
        <f>SUM(O33:O39)</f>
        <v>-62.40000000000008</v>
      </c>
      <c r="P32" s="18">
        <f>SUM(P33:P39)</f>
        <v>129.60000000000002</v>
      </c>
      <c r="Q32" s="30">
        <v>-179.2</v>
      </c>
      <c r="R32" s="31">
        <v>-402.5</v>
      </c>
      <c r="S32" s="18">
        <v>-9.700000000000045</v>
      </c>
      <c r="T32" s="32">
        <v>91.9</v>
      </c>
      <c r="U32" s="20">
        <v>390.7</v>
      </c>
      <c r="V32" s="18">
        <v>-259.50000000000006</v>
      </c>
      <c r="W32" s="18">
        <v>192.29999999999995</v>
      </c>
      <c r="X32" s="18">
        <v>33.60000000000008</v>
      </c>
      <c r="Y32" s="23">
        <v>254.79999999999995</v>
      </c>
      <c r="Z32" s="33">
        <v>71.90000000000003</v>
      </c>
      <c r="AA32" s="33">
        <v>36.900000000000006</v>
      </c>
      <c r="AB32" s="45">
        <v>-74.29999999999998</v>
      </c>
      <c r="AC32" s="26">
        <v>247.6</v>
      </c>
      <c r="AD32" s="24">
        <v>144.50000000000003</v>
      </c>
      <c r="AE32" s="27">
        <v>100.09999999999997</v>
      </c>
      <c r="AF32" s="24">
        <v>-4.400000000000034</v>
      </c>
      <c r="AG32" s="20">
        <v>303.8</v>
      </c>
      <c r="AH32" s="24">
        <v>-164.2</v>
      </c>
      <c r="AI32" s="24">
        <v>13.5</v>
      </c>
      <c r="AJ32" s="19">
        <v>-325.30000000000007</v>
      </c>
      <c r="AK32" s="23">
        <f>'[1]Table3'!$D$48</f>
        <v>208.6</v>
      </c>
      <c r="AL32" s="24">
        <v>-172.7</v>
      </c>
      <c r="AM32" s="18">
        <v>378.40000000000003</v>
      </c>
      <c r="AN32" s="29"/>
      <c r="AO32" s="29"/>
    </row>
    <row r="33" spans="2:41" s="16" customFormat="1" ht="12.75">
      <c r="B33" s="16" t="s">
        <v>39</v>
      </c>
      <c r="D33" s="15">
        <v>3202</v>
      </c>
      <c r="E33" s="11">
        <v>56.7</v>
      </c>
      <c r="F33" s="10">
        <v>-36.1</v>
      </c>
      <c r="G33" s="10">
        <v>137.2</v>
      </c>
      <c r="H33" s="12">
        <v>-53.3</v>
      </c>
      <c r="I33" s="11">
        <v>168.7</v>
      </c>
      <c r="J33" s="10">
        <v>-93.8</v>
      </c>
      <c r="K33" s="10">
        <v>147.3</v>
      </c>
      <c r="L33" s="10">
        <v>-134.4</v>
      </c>
      <c r="M33" s="20">
        <v>-12.9</v>
      </c>
      <c r="N33" s="18">
        <v>-37</v>
      </c>
      <c r="O33" s="10">
        <v>-113.4</v>
      </c>
      <c r="P33" s="32">
        <v>579.5</v>
      </c>
      <c r="Q33" s="30">
        <v>-107</v>
      </c>
      <c r="R33" s="31">
        <v>-378</v>
      </c>
      <c r="S33" s="18">
        <v>-38.2</v>
      </c>
      <c r="T33" s="32">
        <v>120.5</v>
      </c>
      <c r="U33" s="20">
        <v>396.4</v>
      </c>
      <c r="V33" s="27">
        <v>-268.8</v>
      </c>
      <c r="W33" s="18">
        <v>125.69999999999995</v>
      </c>
      <c r="X33" s="18">
        <v>-144.39999999999992</v>
      </c>
      <c r="Y33" s="23">
        <v>228.29999999999995</v>
      </c>
      <c r="Z33" s="33">
        <v>27.700000000000045</v>
      </c>
      <c r="AA33" s="33">
        <v>-15.199999999999989</v>
      </c>
      <c r="AB33" s="45">
        <v>-237.8</v>
      </c>
      <c r="AC33" s="26">
        <v>227.7</v>
      </c>
      <c r="AD33" s="24">
        <v>87</v>
      </c>
      <c r="AE33" s="27">
        <v>-86.5</v>
      </c>
      <c r="AF33" s="24">
        <v>-49.69999999999999</v>
      </c>
      <c r="AG33" s="20">
        <v>230.40000000000003</v>
      </c>
      <c r="AH33" s="24">
        <v>-198.80000000000004</v>
      </c>
      <c r="AI33" s="24">
        <v>-19.199999999999978</v>
      </c>
      <c r="AJ33" s="19">
        <v>-399.20000000000005</v>
      </c>
      <c r="AK33" s="23">
        <f aca="true" t="shared" si="2" ref="AK33:AK39">AK41+AK49</f>
        <v>196.7</v>
      </c>
      <c r="AL33" s="24">
        <v>-184.7</v>
      </c>
      <c r="AM33" s="18">
        <v>326.7</v>
      </c>
      <c r="AN33" s="29"/>
      <c r="AO33" s="29"/>
    </row>
    <row r="34" spans="2:41" s="16" customFormat="1" ht="12.75">
      <c r="B34" s="16" t="s">
        <v>40</v>
      </c>
      <c r="D34" s="15">
        <v>3203</v>
      </c>
      <c r="E34" s="11">
        <v>0</v>
      </c>
      <c r="F34" s="10">
        <v>0</v>
      </c>
      <c r="G34" s="10">
        <v>0</v>
      </c>
      <c r="H34" s="12">
        <v>0</v>
      </c>
      <c r="I34" s="11">
        <v>0</v>
      </c>
      <c r="J34" s="10">
        <v>0</v>
      </c>
      <c r="K34" s="10">
        <v>0</v>
      </c>
      <c r="L34" s="10">
        <v>0</v>
      </c>
      <c r="M34" s="20">
        <v>0</v>
      </c>
      <c r="N34" s="18">
        <v>0</v>
      </c>
      <c r="O34" s="10">
        <v>0</v>
      </c>
      <c r="P34" s="32">
        <v>0</v>
      </c>
      <c r="Q34" s="30">
        <v>0</v>
      </c>
      <c r="R34" s="31">
        <v>0</v>
      </c>
      <c r="S34" s="18">
        <v>0</v>
      </c>
      <c r="T34" s="32">
        <v>0</v>
      </c>
      <c r="U34" s="20">
        <v>0</v>
      </c>
      <c r="V34" s="27">
        <v>0</v>
      </c>
      <c r="W34" s="18">
        <v>0</v>
      </c>
      <c r="X34" s="18">
        <v>0</v>
      </c>
      <c r="Y34" s="23">
        <v>0</v>
      </c>
      <c r="Z34" s="33">
        <v>0</v>
      </c>
      <c r="AA34" s="33">
        <v>0</v>
      </c>
      <c r="AB34" s="45">
        <v>0</v>
      </c>
      <c r="AC34" s="26">
        <v>0</v>
      </c>
      <c r="AD34" s="24">
        <v>0</v>
      </c>
      <c r="AE34" s="27">
        <v>0</v>
      </c>
      <c r="AF34" s="24">
        <v>0</v>
      </c>
      <c r="AG34" s="20">
        <v>0</v>
      </c>
      <c r="AH34" s="24">
        <v>0</v>
      </c>
      <c r="AI34" s="24">
        <v>0</v>
      </c>
      <c r="AJ34" s="19">
        <v>0</v>
      </c>
      <c r="AK34" s="23">
        <f t="shared" si="2"/>
        <v>0</v>
      </c>
      <c r="AL34" s="24">
        <v>0</v>
      </c>
      <c r="AM34" s="18">
        <v>0</v>
      </c>
      <c r="AN34" s="29"/>
      <c r="AO34" s="29"/>
    </row>
    <row r="35" spans="2:41" s="16" customFormat="1" ht="12.75">
      <c r="B35" s="16" t="s">
        <v>41</v>
      </c>
      <c r="D35" s="15">
        <v>3204</v>
      </c>
      <c r="E35" s="11">
        <v>76.3</v>
      </c>
      <c r="F35" s="10">
        <v>46.4</v>
      </c>
      <c r="G35" s="10">
        <v>-0.29999999999999716</v>
      </c>
      <c r="H35" s="12">
        <v>37.5</v>
      </c>
      <c r="I35" s="11">
        <v>66.5</v>
      </c>
      <c r="J35" s="10">
        <v>50.3</v>
      </c>
      <c r="K35" s="10">
        <v>69.4</v>
      </c>
      <c r="L35" s="10">
        <v>-129.9</v>
      </c>
      <c r="M35" s="20">
        <v>17.5</v>
      </c>
      <c r="N35" s="18">
        <v>24</v>
      </c>
      <c r="O35" s="10">
        <v>50.3</v>
      </c>
      <c r="P35" s="32">
        <v>33.7</v>
      </c>
      <c r="Q35" s="30">
        <v>-72.2</v>
      </c>
      <c r="R35" s="31">
        <v>115.3</v>
      </c>
      <c r="S35" s="18">
        <v>8.3</v>
      </c>
      <c r="T35" s="32">
        <v>13.3</v>
      </c>
      <c r="U35" s="20">
        <v>-5.899999999999999</v>
      </c>
      <c r="V35" s="27">
        <v>7.399999999999999</v>
      </c>
      <c r="W35" s="18">
        <v>57.6</v>
      </c>
      <c r="X35" s="18">
        <v>106.5</v>
      </c>
      <c r="Y35" s="23">
        <v>9.099999999999998</v>
      </c>
      <c r="Z35" s="33">
        <v>6.099999999999998</v>
      </c>
      <c r="AA35" s="33">
        <v>29.5</v>
      </c>
      <c r="AB35" s="45">
        <v>241.60000000000002</v>
      </c>
      <c r="AC35" s="26">
        <v>19.9</v>
      </c>
      <c r="AD35" s="24">
        <v>57.50000000000001</v>
      </c>
      <c r="AE35" s="27">
        <v>186.6</v>
      </c>
      <c r="AF35" s="24">
        <v>45.299999999999955</v>
      </c>
      <c r="AG35" s="20">
        <v>73.39999999999999</v>
      </c>
      <c r="AH35" s="24">
        <v>-13.799999999999983</v>
      </c>
      <c r="AI35" s="24">
        <v>14.200000000000003</v>
      </c>
      <c r="AJ35" s="19">
        <v>4.799999999999983</v>
      </c>
      <c r="AK35" s="23">
        <f t="shared" si="2"/>
        <v>-0.09999999999999787</v>
      </c>
      <c r="AL35" s="24">
        <v>-2.5000000000000036</v>
      </c>
      <c r="AM35" s="18">
        <v>13.000000000000007</v>
      </c>
      <c r="AN35" s="29"/>
      <c r="AO35" s="29"/>
    </row>
    <row r="36" spans="2:41" s="16" customFormat="1" ht="12.75">
      <c r="B36" s="16" t="s">
        <v>42</v>
      </c>
      <c r="D36" s="15">
        <v>3205</v>
      </c>
      <c r="E36" s="20">
        <v>0</v>
      </c>
      <c r="F36" s="18">
        <v>0</v>
      </c>
      <c r="G36" s="18">
        <v>0</v>
      </c>
      <c r="H36" s="19">
        <v>0</v>
      </c>
      <c r="I36" s="20">
        <v>0</v>
      </c>
      <c r="J36" s="18">
        <v>0</v>
      </c>
      <c r="K36" s="18">
        <v>0</v>
      </c>
      <c r="L36" s="18">
        <v>0</v>
      </c>
      <c r="M36" s="20">
        <v>0</v>
      </c>
      <c r="N36" s="18">
        <v>541.7</v>
      </c>
      <c r="O36" s="10">
        <v>0.6999999999999318</v>
      </c>
      <c r="P36" s="32">
        <v>-483.6</v>
      </c>
      <c r="Q36" s="30">
        <v>0</v>
      </c>
      <c r="R36" s="31">
        <v>-139.8</v>
      </c>
      <c r="S36" s="18">
        <v>20.2</v>
      </c>
      <c r="T36" s="32">
        <v>-41.9</v>
      </c>
      <c r="U36" s="20">
        <v>0.2</v>
      </c>
      <c r="V36" s="27">
        <v>1.9000000000000001</v>
      </c>
      <c r="W36" s="18">
        <v>9</v>
      </c>
      <c r="X36" s="18">
        <v>71.5</v>
      </c>
      <c r="Y36" s="23">
        <v>17.4</v>
      </c>
      <c r="Z36" s="33">
        <v>38.1</v>
      </c>
      <c r="AA36" s="33">
        <v>22.599999999999994</v>
      </c>
      <c r="AB36" s="45">
        <v>-78.1</v>
      </c>
      <c r="AC36" s="26">
        <v>0</v>
      </c>
      <c r="AD36" s="24">
        <v>0</v>
      </c>
      <c r="AE36" s="27">
        <v>0</v>
      </c>
      <c r="AF36" s="24">
        <v>0</v>
      </c>
      <c r="AG36" s="20">
        <v>0</v>
      </c>
      <c r="AH36" s="24">
        <v>48.4</v>
      </c>
      <c r="AI36" s="24">
        <v>18.500000000000007</v>
      </c>
      <c r="AJ36" s="19">
        <v>91.69999999999999</v>
      </c>
      <c r="AK36" s="23">
        <f t="shared" si="2"/>
        <v>12</v>
      </c>
      <c r="AL36" s="24">
        <v>26.4</v>
      </c>
      <c r="AM36" s="18">
        <v>43.800000000000004</v>
      </c>
      <c r="AN36" s="29"/>
      <c r="AO36" s="29"/>
    </row>
    <row r="37" spans="2:41" s="16" customFormat="1" ht="12.75">
      <c r="B37" s="16" t="s">
        <v>43</v>
      </c>
      <c r="D37" s="15">
        <v>3206</v>
      </c>
      <c r="E37" s="20">
        <v>0</v>
      </c>
      <c r="F37" s="18">
        <v>0</v>
      </c>
      <c r="G37" s="18">
        <v>0</v>
      </c>
      <c r="H37" s="19">
        <v>0</v>
      </c>
      <c r="I37" s="20">
        <v>0</v>
      </c>
      <c r="J37" s="18">
        <v>0</v>
      </c>
      <c r="K37" s="18">
        <v>0</v>
      </c>
      <c r="L37" s="18">
        <v>0</v>
      </c>
      <c r="M37" s="20">
        <v>0</v>
      </c>
      <c r="N37" s="18">
        <v>0</v>
      </c>
      <c r="O37" s="10">
        <v>0</v>
      </c>
      <c r="P37" s="32">
        <v>0</v>
      </c>
      <c r="Q37" s="30">
        <v>0</v>
      </c>
      <c r="R37" s="31">
        <v>0</v>
      </c>
      <c r="S37" s="18">
        <v>0</v>
      </c>
      <c r="T37" s="32">
        <v>0</v>
      </c>
      <c r="U37" s="20">
        <v>0</v>
      </c>
      <c r="V37" s="27">
        <v>0</v>
      </c>
      <c r="W37" s="18">
        <v>0</v>
      </c>
      <c r="X37" s="18">
        <v>0</v>
      </c>
      <c r="Y37" s="23">
        <v>0</v>
      </c>
      <c r="Z37" s="33">
        <v>0</v>
      </c>
      <c r="AA37" s="33">
        <v>0</v>
      </c>
      <c r="AB37" s="45">
        <v>0</v>
      </c>
      <c r="AC37" s="26">
        <v>0</v>
      </c>
      <c r="AD37" s="24">
        <v>0</v>
      </c>
      <c r="AE37" s="27">
        <v>0</v>
      </c>
      <c r="AF37" s="24">
        <v>0</v>
      </c>
      <c r="AG37" s="20">
        <v>0</v>
      </c>
      <c r="AH37" s="24">
        <v>0</v>
      </c>
      <c r="AI37" s="24">
        <v>0</v>
      </c>
      <c r="AJ37" s="19">
        <v>0</v>
      </c>
      <c r="AK37" s="23">
        <f t="shared" si="2"/>
        <v>0</v>
      </c>
      <c r="AL37" s="24">
        <v>0</v>
      </c>
      <c r="AM37" s="18">
        <v>0</v>
      </c>
      <c r="AN37" s="29"/>
      <c r="AO37" s="29"/>
    </row>
    <row r="38" spans="2:41" s="16" customFormat="1" ht="12.75">
      <c r="B38" s="16" t="s">
        <v>44</v>
      </c>
      <c r="D38" s="15">
        <v>3207</v>
      </c>
      <c r="E38" s="20">
        <v>0</v>
      </c>
      <c r="F38" s="18">
        <v>0</v>
      </c>
      <c r="G38" s="18">
        <v>0</v>
      </c>
      <c r="H38" s="19">
        <v>0</v>
      </c>
      <c r="I38" s="20">
        <v>0</v>
      </c>
      <c r="J38" s="18">
        <v>0</v>
      </c>
      <c r="K38" s="18">
        <v>0</v>
      </c>
      <c r="L38" s="18">
        <v>0</v>
      </c>
      <c r="M38" s="20">
        <v>0</v>
      </c>
      <c r="N38" s="18">
        <v>0</v>
      </c>
      <c r="O38" s="10">
        <v>0</v>
      </c>
      <c r="P38" s="32">
        <v>0</v>
      </c>
      <c r="Q38" s="30">
        <v>0</v>
      </c>
      <c r="R38" s="31">
        <v>0</v>
      </c>
      <c r="S38" s="18">
        <v>0</v>
      </c>
      <c r="T38" s="32">
        <v>0</v>
      </c>
      <c r="U38" s="20">
        <v>0</v>
      </c>
      <c r="V38" s="27">
        <v>0</v>
      </c>
      <c r="W38" s="18">
        <v>0</v>
      </c>
      <c r="X38" s="18">
        <v>0</v>
      </c>
      <c r="Y38" s="23">
        <v>0</v>
      </c>
      <c r="Z38" s="33">
        <v>0</v>
      </c>
      <c r="AA38" s="33">
        <v>0</v>
      </c>
      <c r="AB38" s="45">
        <v>0</v>
      </c>
      <c r="AC38" s="26">
        <v>0</v>
      </c>
      <c r="AD38" s="24">
        <v>0</v>
      </c>
      <c r="AE38" s="27">
        <v>0</v>
      </c>
      <c r="AF38" s="24">
        <v>0</v>
      </c>
      <c r="AG38" s="20">
        <v>0</v>
      </c>
      <c r="AH38" s="24">
        <v>0</v>
      </c>
      <c r="AI38" s="24">
        <v>0</v>
      </c>
      <c r="AJ38" s="19">
        <v>0</v>
      </c>
      <c r="AK38" s="23">
        <f t="shared" si="2"/>
        <v>0</v>
      </c>
      <c r="AL38" s="24">
        <v>0</v>
      </c>
      <c r="AM38" s="18">
        <v>0</v>
      </c>
      <c r="AN38" s="29"/>
      <c r="AO38" s="29"/>
    </row>
    <row r="39" spans="2:41" s="16" customFormat="1" ht="12.75">
      <c r="B39" s="16" t="s">
        <v>45</v>
      </c>
      <c r="D39" s="15">
        <v>3208</v>
      </c>
      <c r="E39" s="20">
        <v>0</v>
      </c>
      <c r="F39" s="18">
        <v>0</v>
      </c>
      <c r="G39" s="18">
        <v>0</v>
      </c>
      <c r="H39" s="19">
        <v>0</v>
      </c>
      <c r="I39" s="20">
        <v>0</v>
      </c>
      <c r="J39" s="18">
        <v>0</v>
      </c>
      <c r="K39" s="18">
        <v>0</v>
      </c>
      <c r="L39" s="18">
        <v>0</v>
      </c>
      <c r="M39" s="20">
        <v>0</v>
      </c>
      <c r="N39" s="18">
        <v>0</v>
      </c>
      <c r="O39" s="10">
        <v>0</v>
      </c>
      <c r="P39" s="32">
        <v>0</v>
      </c>
      <c r="Q39" s="30">
        <v>0</v>
      </c>
      <c r="R39" s="31">
        <v>0</v>
      </c>
      <c r="S39" s="18">
        <v>0</v>
      </c>
      <c r="T39" s="32">
        <v>0</v>
      </c>
      <c r="U39" s="20">
        <v>0</v>
      </c>
      <c r="V39" s="27">
        <v>0</v>
      </c>
      <c r="W39" s="18">
        <v>0</v>
      </c>
      <c r="X39" s="18">
        <v>0</v>
      </c>
      <c r="Y39" s="23">
        <v>0</v>
      </c>
      <c r="Z39" s="33">
        <v>0</v>
      </c>
      <c r="AA39" s="33">
        <v>0</v>
      </c>
      <c r="AB39" s="45">
        <v>0</v>
      </c>
      <c r="AC39" s="26">
        <v>0</v>
      </c>
      <c r="AD39" s="24">
        <v>0</v>
      </c>
      <c r="AE39" s="27">
        <v>0</v>
      </c>
      <c r="AF39" s="24">
        <v>0</v>
      </c>
      <c r="AG39" s="20">
        <v>0</v>
      </c>
      <c r="AH39" s="24">
        <v>0</v>
      </c>
      <c r="AI39" s="24">
        <v>0</v>
      </c>
      <c r="AJ39" s="19">
        <v>-22.6</v>
      </c>
      <c r="AK39" s="23">
        <f t="shared" si="2"/>
        <v>0</v>
      </c>
      <c r="AL39" s="24">
        <v>-11.9</v>
      </c>
      <c r="AM39" s="18">
        <v>-5.1</v>
      </c>
      <c r="AN39" s="29"/>
      <c r="AO39" s="29"/>
    </row>
    <row r="40" spans="3:41" s="2" customFormat="1" ht="12.75">
      <c r="C40" s="3" t="s">
        <v>46</v>
      </c>
      <c r="D40" s="10">
        <v>321</v>
      </c>
      <c r="E40" s="11">
        <v>133</v>
      </c>
      <c r="F40" s="10">
        <v>10.3</v>
      </c>
      <c r="G40" s="10">
        <v>136.9</v>
      </c>
      <c r="H40" s="12">
        <v>-15.8</v>
      </c>
      <c r="I40" s="11">
        <v>235.2</v>
      </c>
      <c r="J40" s="10">
        <v>-43.5</v>
      </c>
      <c r="K40" s="10">
        <v>216.7</v>
      </c>
      <c r="L40" s="74">
        <v>-264.3</v>
      </c>
      <c r="M40" s="20">
        <v>4.599999999999989</v>
      </c>
      <c r="N40" s="18">
        <f>SUM(N41:N47)</f>
        <v>528.7</v>
      </c>
      <c r="O40" s="18">
        <f>SUM(O41:O47)</f>
        <v>-62.40000000000008</v>
      </c>
      <c r="P40" s="18">
        <f>SUM(P41:P47)</f>
        <v>129.60000000000002</v>
      </c>
      <c r="Q40" s="30">
        <v>-179.2</v>
      </c>
      <c r="R40" s="31">
        <v>-402.5</v>
      </c>
      <c r="S40" s="18">
        <v>-9.700000000000045</v>
      </c>
      <c r="T40" s="32">
        <v>91.9</v>
      </c>
      <c r="U40" s="20">
        <v>390.7</v>
      </c>
      <c r="V40" s="18">
        <v>-259.50000000000006</v>
      </c>
      <c r="W40" s="18">
        <v>192.29999999999995</v>
      </c>
      <c r="X40" s="18">
        <v>33.60000000000008</v>
      </c>
      <c r="Y40" s="23">
        <v>254.79999999999995</v>
      </c>
      <c r="Z40" s="24">
        <v>71.90000000000003</v>
      </c>
      <c r="AA40" s="24">
        <v>36.900000000000006</v>
      </c>
      <c r="AB40" s="25">
        <v>-74.29999999999998</v>
      </c>
      <c r="AC40" s="46">
        <v>247.6</v>
      </c>
      <c r="AD40" s="24">
        <v>144.50000000000003</v>
      </c>
      <c r="AE40" s="27">
        <v>100.09999999999997</v>
      </c>
      <c r="AF40" s="24">
        <v>-4.400000000000034</v>
      </c>
      <c r="AG40" s="20">
        <v>303.8</v>
      </c>
      <c r="AH40" s="24">
        <v>-164.2</v>
      </c>
      <c r="AI40" s="24">
        <v>13.5</v>
      </c>
      <c r="AJ40" s="19">
        <v>-325.30000000000007</v>
      </c>
      <c r="AK40" s="23">
        <f>'[1]Table3'!$D$49</f>
        <v>208.6</v>
      </c>
      <c r="AL40" s="24">
        <v>-172.7</v>
      </c>
      <c r="AM40" s="18">
        <v>378.40000000000003</v>
      </c>
      <c r="AN40" s="29"/>
      <c r="AO40" s="29"/>
    </row>
    <row r="41" spans="3:41" s="2" customFormat="1" ht="12.75">
      <c r="C41" s="2" t="s">
        <v>47</v>
      </c>
      <c r="D41" s="35">
        <v>3212</v>
      </c>
      <c r="E41" s="36">
        <v>56.7</v>
      </c>
      <c r="F41" s="37">
        <v>-36.1</v>
      </c>
      <c r="G41" s="37">
        <v>137.2</v>
      </c>
      <c r="H41" s="38">
        <v>-53.3</v>
      </c>
      <c r="I41" s="36">
        <v>168.7</v>
      </c>
      <c r="J41" s="37">
        <v>-93.8</v>
      </c>
      <c r="K41" s="37">
        <v>147.3</v>
      </c>
      <c r="L41" s="37">
        <v>-134.4</v>
      </c>
      <c r="M41" s="39">
        <v>-12.9</v>
      </c>
      <c r="N41" s="40">
        <v>-37</v>
      </c>
      <c r="O41" s="37">
        <v>-113.4</v>
      </c>
      <c r="P41" s="41">
        <v>579.5</v>
      </c>
      <c r="Q41" s="42">
        <v>-107</v>
      </c>
      <c r="R41" s="43">
        <v>-378</v>
      </c>
      <c r="S41" s="40">
        <v>-38.2</v>
      </c>
      <c r="T41" s="41">
        <v>120.5</v>
      </c>
      <c r="U41" s="39">
        <v>396.4</v>
      </c>
      <c r="V41" s="34">
        <v>-268.8</v>
      </c>
      <c r="W41" s="34">
        <v>125.69999999999995</v>
      </c>
      <c r="X41" s="34">
        <v>-144.39999999999992</v>
      </c>
      <c r="Y41" s="23">
        <v>228.29999999999995</v>
      </c>
      <c r="Z41" s="33">
        <v>27.700000000000045</v>
      </c>
      <c r="AA41" s="33">
        <v>-15.199999999999989</v>
      </c>
      <c r="AB41" s="45">
        <v>-237.8</v>
      </c>
      <c r="AC41" s="46">
        <v>227.7</v>
      </c>
      <c r="AD41" s="33">
        <v>87</v>
      </c>
      <c r="AE41" s="40">
        <v>-86.5</v>
      </c>
      <c r="AF41" s="33">
        <v>-49.69999999999999</v>
      </c>
      <c r="AG41" s="39">
        <v>230.40000000000003</v>
      </c>
      <c r="AH41" s="33">
        <v>-198.80000000000004</v>
      </c>
      <c r="AI41" s="33">
        <v>-19.199999999999978</v>
      </c>
      <c r="AJ41" s="48">
        <v>-399.20000000000005</v>
      </c>
      <c r="AK41" s="23">
        <f>'[1]Table3'!$D$50</f>
        <v>196.7</v>
      </c>
      <c r="AL41" s="33">
        <v>-184.7</v>
      </c>
      <c r="AM41" s="34">
        <v>326.7</v>
      </c>
      <c r="AN41" s="29"/>
      <c r="AO41" s="29"/>
    </row>
    <row r="42" spans="3:41" s="2" customFormat="1" ht="12.75">
      <c r="C42" s="2" t="s">
        <v>48</v>
      </c>
      <c r="D42" s="35">
        <v>3213</v>
      </c>
      <c r="E42" s="36">
        <v>0</v>
      </c>
      <c r="F42" s="37">
        <v>0</v>
      </c>
      <c r="G42" s="37">
        <v>0</v>
      </c>
      <c r="H42" s="38">
        <v>0</v>
      </c>
      <c r="I42" s="36">
        <v>0</v>
      </c>
      <c r="J42" s="37">
        <v>0</v>
      </c>
      <c r="K42" s="37">
        <v>0</v>
      </c>
      <c r="L42" s="37">
        <v>0</v>
      </c>
      <c r="M42" s="39">
        <v>0</v>
      </c>
      <c r="N42" s="40">
        <v>0</v>
      </c>
      <c r="O42" s="37">
        <v>0</v>
      </c>
      <c r="P42" s="41">
        <v>0</v>
      </c>
      <c r="Q42" s="42">
        <v>0</v>
      </c>
      <c r="R42" s="43">
        <v>0</v>
      </c>
      <c r="S42" s="40">
        <v>0</v>
      </c>
      <c r="T42" s="41">
        <v>0</v>
      </c>
      <c r="U42" s="39">
        <v>0</v>
      </c>
      <c r="V42" s="34">
        <v>0</v>
      </c>
      <c r="W42" s="34">
        <v>0</v>
      </c>
      <c r="X42" s="34">
        <v>0</v>
      </c>
      <c r="Y42" s="44">
        <v>0</v>
      </c>
      <c r="Z42" s="33">
        <v>0</v>
      </c>
      <c r="AA42" s="33">
        <v>0</v>
      </c>
      <c r="AB42" s="45">
        <v>0</v>
      </c>
      <c r="AC42" s="46">
        <v>0</v>
      </c>
      <c r="AD42" s="33">
        <v>0</v>
      </c>
      <c r="AE42" s="40">
        <v>0</v>
      </c>
      <c r="AF42" s="33">
        <v>0</v>
      </c>
      <c r="AG42" s="47">
        <v>0</v>
      </c>
      <c r="AH42" s="33">
        <v>0</v>
      </c>
      <c r="AI42" s="33">
        <v>0</v>
      </c>
      <c r="AJ42" s="48">
        <v>0</v>
      </c>
      <c r="AK42" s="44">
        <v>0</v>
      </c>
      <c r="AL42" s="33">
        <v>0</v>
      </c>
      <c r="AM42" s="34">
        <v>0</v>
      </c>
      <c r="AN42" s="29"/>
      <c r="AO42" s="29"/>
    </row>
    <row r="43" spans="3:41" s="2" customFormat="1" ht="12.75">
      <c r="C43" s="2" t="s">
        <v>49</v>
      </c>
      <c r="D43" s="35">
        <v>3214</v>
      </c>
      <c r="E43" s="36">
        <v>76.3</v>
      </c>
      <c r="F43" s="37">
        <v>46.4</v>
      </c>
      <c r="G43" s="37">
        <v>-0.29999999999999716</v>
      </c>
      <c r="H43" s="38">
        <v>37.5</v>
      </c>
      <c r="I43" s="36">
        <v>66.5</v>
      </c>
      <c r="J43" s="37">
        <v>50.3</v>
      </c>
      <c r="K43" s="37">
        <v>69.4</v>
      </c>
      <c r="L43" s="37">
        <v>-129.9</v>
      </c>
      <c r="M43" s="39">
        <v>17.5</v>
      </c>
      <c r="N43" s="40">
        <v>24</v>
      </c>
      <c r="O43" s="37">
        <v>50.3</v>
      </c>
      <c r="P43" s="41">
        <v>33.7</v>
      </c>
      <c r="Q43" s="42">
        <v>-72.2</v>
      </c>
      <c r="R43" s="43">
        <v>115.3</v>
      </c>
      <c r="S43" s="40">
        <v>8.3</v>
      </c>
      <c r="T43" s="41">
        <v>13.3</v>
      </c>
      <c r="U43" s="39">
        <v>-5.899999999999999</v>
      </c>
      <c r="V43" s="34">
        <v>7.399999999999999</v>
      </c>
      <c r="W43" s="34">
        <v>57.6</v>
      </c>
      <c r="X43" s="34">
        <v>106.5</v>
      </c>
      <c r="Y43" s="44">
        <v>9.099999999999998</v>
      </c>
      <c r="Z43" s="33">
        <v>6.099999999999998</v>
      </c>
      <c r="AA43" s="33">
        <v>29.5</v>
      </c>
      <c r="AB43" s="45">
        <v>241.60000000000002</v>
      </c>
      <c r="AC43" s="46">
        <v>19.9</v>
      </c>
      <c r="AD43" s="33">
        <v>57.50000000000001</v>
      </c>
      <c r="AE43" s="40">
        <v>186.6</v>
      </c>
      <c r="AF43" s="33">
        <v>45.299999999999955</v>
      </c>
      <c r="AG43" s="47">
        <v>73.39999999999999</v>
      </c>
      <c r="AH43" s="33">
        <v>-13.799999999999983</v>
      </c>
      <c r="AI43" s="33">
        <v>14.200000000000003</v>
      </c>
      <c r="AJ43" s="48">
        <v>4.799999999999983</v>
      </c>
      <c r="AK43" s="44">
        <f>'[1]Table3'!$D$52</f>
        <v>-0.09999999999999787</v>
      </c>
      <c r="AL43" s="33">
        <v>-2.5000000000000036</v>
      </c>
      <c r="AM43" s="34">
        <v>13.000000000000007</v>
      </c>
      <c r="AN43" s="29"/>
      <c r="AO43" s="29"/>
    </row>
    <row r="44" spans="3:41" s="2" customFormat="1" ht="12.75">
      <c r="C44" s="2" t="s">
        <v>50</v>
      </c>
      <c r="D44" s="35">
        <v>3215</v>
      </c>
      <c r="E44" s="39">
        <v>0</v>
      </c>
      <c r="F44" s="40">
        <v>0</v>
      </c>
      <c r="G44" s="40">
        <v>0</v>
      </c>
      <c r="H44" s="75">
        <v>0</v>
      </c>
      <c r="I44" s="39">
        <v>0</v>
      </c>
      <c r="J44" s="40">
        <v>0</v>
      </c>
      <c r="K44" s="40">
        <v>0</v>
      </c>
      <c r="L44" s="40">
        <v>0</v>
      </c>
      <c r="M44" s="39">
        <v>0</v>
      </c>
      <c r="N44" s="40">
        <v>541.7</v>
      </c>
      <c r="O44" s="37">
        <v>0.6999999999999318</v>
      </c>
      <c r="P44" s="41">
        <v>-483.6</v>
      </c>
      <c r="Q44" s="42">
        <v>0</v>
      </c>
      <c r="R44" s="43">
        <v>-139.8</v>
      </c>
      <c r="S44" s="40">
        <v>20.2</v>
      </c>
      <c r="T44" s="41">
        <v>-41.9</v>
      </c>
      <c r="U44" s="39">
        <v>0.2</v>
      </c>
      <c r="V44" s="34">
        <v>1.9000000000000001</v>
      </c>
      <c r="W44" s="34">
        <v>9</v>
      </c>
      <c r="X44" s="34">
        <v>71.5</v>
      </c>
      <c r="Y44" s="44">
        <v>17.4</v>
      </c>
      <c r="Z44" s="33">
        <v>38.1</v>
      </c>
      <c r="AA44" s="33">
        <v>22.599999999999994</v>
      </c>
      <c r="AB44" s="45">
        <v>-78.1</v>
      </c>
      <c r="AC44" s="46">
        <v>0</v>
      </c>
      <c r="AD44" s="33">
        <v>0</v>
      </c>
      <c r="AE44" s="40">
        <v>0</v>
      </c>
      <c r="AF44" s="33">
        <v>0</v>
      </c>
      <c r="AG44" s="47">
        <v>0</v>
      </c>
      <c r="AH44" s="33">
        <v>48.4</v>
      </c>
      <c r="AI44" s="33">
        <v>18.500000000000007</v>
      </c>
      <c r="AJ44" s="48">
        <v>91.69999999999999</v>
      </c>
      <c r="AK44" s="44">
        <f>'[1]Table3'!$D$53</f>
        <v>12</v>
      </c>
      <c r="AL44" s="33">
        <v>26.4</v>
      </c>
      <c r="AM44" s="34">
        <v>43.800000000000004</v>
      </c>
      <c r="AN44" s="29"/>
      <c r="AO44" s="29"/>
    </row>
    <row r="45" spans="3:41" s="2" customFormat="1" ht="12.75">
      <c r="C45" s="2" t="s">
        <v>51</v>
      </c>
      <c r="D45" s="35">
        <v>3216</v>
      </c>
      <c r="E45" s="39">
        <v>0</v>
      </c>
      <c r="F45" s="40">
        <v>0</v>
      </c>
      <c r="G45" s="40">
        <v>0</v>
      </c>
      <c r="H45" s="75">
        <v>0</v>
      </c>
      <c r="I45" s="39">
        <v>0</v>
      </c>
      <c r="J45" s="40">
        <v>0</v>
      </c>
      <c r="K45" s="40">
        <v>0</v>
      </c>
      <c r="L45" s="40">
        <v>0</v>
      </c>
      <c r="M45" s="39">
        <v>0</v>
      </c>
      <c r="N45" s="40">
        <v>0</v>
      </c>
      <c r="O45" s="40">
        <v>0</v>
      </c>
      <c r="P45" s="41">
        <v>0</v>
      </c>
      <c r="Q45" s="42">
        <v>0</v>
      </c>
      <c r="R45" s="43">
        <v>0</v>
      </c>
      <c r="S45" s="40">
        <v>0</v>
      </c>
      <c r="T45" s="41">
        <v>0</v>
      </c>
      <c r="U45" s="39">
        <v>0</v>
      </c>
      <c r="V45" s="34">
        <v>0</v>
      </c>
      <c r="W45" s="34">
        <v>0</v>
      </c>
      <c r="X45" s="34">
        <v>0</v>
      </c>
      <c r="Y45" s="44">
        <v>0</v>
      </c>
      <c r="Z45" s="33">
        <v>0</v>
      </c>
      <c r="AA45" s="33">
        <v>0</v>
      </c>
      <c r="AB45" s="45">
        <v>0</v>
      </c>
      <c r="AC45" s="46">
        <v>0</v>
      </c>
      <c r="AD45" s="33">
        <v>0</v>
      </c>
      <c r="AE45" s="40">
        <v>0</v>
      </c>
      <c r="AF45" s="33">
        <v>0</v>
      </c>
      <c r="AG45" s="47">
        <v>0</v>
      </c>
      <c r="AH45" s="33">
        <v>0</v>
      </c>
      <c r="AI45" s="33">
        <v>0</v>
      </c>
      <c r="AJ45" s="48">
        <v>0</v>
      </c>
      <c r="AK45" s="44">
        <v>0</v>
      </c>
      <c r="AL45" s="33">
        <v>0</v>
      </c>
      <c r="AM45" s="34">
        <v>0</v>
      </c>
      <c r="AN45" s="29"/>
      <c r="AO45" s="29"/>
    </row>
    <row r="46" spans="3:41" s="2" customFormat="1" ht="12.75">
      <c r="C46" s="2" t="s">
        <v>52</v>
      </c>
      <c r="D46" s="35">
        <v>3217</v>
      </c>
      <c r="E46" s="39">
        <v>0</v>
      </c>
      <c r="F46" s="40">
        <v>0</v>
      </c>
      <c r="G46" s="40">
        <v>0</v>
      </c>
      <c r="H46" s="75">
        <v>0</v>
      </c>
      <c r="I46" s="39">
        <v>0</v>
      </c>
      <c r="J46" s="40">
        <v>0</v>
      </c>
      <c r="K46" s="40">
        <v>0</v>
      </c>
      <c r="L46" s="40">
        <v>0</v>
      </c>
      <c r="M46" s="39">
        <v>0</v>
      </c>
      <c r="N46" s="40">
        <v>0</v>
      </c>
      <c r="O46" s="40">
        <v>0</v>
      </c>
      <c r="P46" s="41">
        <v>0</v>
      </c>
      <c r="Q46" s="42">
        <v>0</v>
      </c>
      <c r="R46" s="43">
        <v>0</v>
      </c>
      <c r="S46" s="40">
        <v>0</v>
      </c>
      <c r="T46" s="41">
        <v>0</v>
      </c>
      <c r="U46" s="39">
        <v>0</v>
      </c>
      <c r="V46" s="34">
        <v>0</v>
      </c>
      <c r="W46" s="34">
        <v>0</v>
      </c>
      <c r="X46" s="34">
        <v>0</v>
      </c>
      <c r="Y46" s="44">
        <v>0</v>
      </c>
      <c r="Z46" s="33">
        <v>0</v>
      </c>
      <c r="AA46" s="33">
        <v>0</v>
      </c>
      <c r="AB46" s="45">
        <v>0</v>
      </c>
      <c r="AC46" s="46">
        <v>0</v>
      </c>
      <c r="AD46" s="33">
        <v>0</v>
      </c>
      <c r="AE46" s="40">
        <v>0</v>
      </c>
      <c r="AF46" s="33">
        <v>0</v>
      </c>
      <c r="AG46" s="47">
        <v>0</v>
      </c>
      <c r="AH46" s="33">
        <v>0</v>
      </c>
      <c r="AI46" s="33">
        <v>0</v>
      </c>
      <c r="AJ46" s="48">
        <v>0</v>
      </c>
      <c r="AK46" s="44">
        <v>0</v>
      </c>
      <c r="AL46" s="33">
        <v>0</v>
      </c>
      <c r="AM46" s="34">
        <v>0</v>
      </c>
      <c r="AN46" s="29"/>
      <c r="AO46" s="29"/>
    </row>
    <row r="47" spans="3:41" s="2" customFormat="1" ht="12.75">
      <c r="C47" s="2" t="s">
        <v>53</v>
      </c>
      <c r="D47" s="35">
        <v>3218</v>
      </c>
      <c r="E47" s="39">
        <v>0</v>
      </c>
      <c r="F47" s="40">
        <v>0</v>
      </c>
      <c r="G47" s="40">
        <v>0</v>
      </c>
      <c r="H47" s="75">
        <v>0</v>
      </c>
      <c r="I47" s="39">
        <v>0</v>
      </c>
      <c r="J47" s="40">
        <v>0</v>
      </c>
      <c r="K47" s="40">
        <v>0</v>
      </c>
      <c r="L47" s="40">
        <v>0</v>
      </c>
      <c r="M47" s="39">
        <v>0</v>
      </c>
      <c r="N47" s="40">
        <v>0</v>
      </c>
      <c r="O47" s="40">
        <v>0</v>
      </c>
      <c r="P47" s="41">
        <v>0</v>
      </c>
      <c r="Q47" s="42">
        <v>0</v>
      </c>
      <c r="R47" s="43">
        <v>0</v>
      </c>
      <c r="S47" s="40">
        <v>0</v>
      </c>
      <c r="T47" s="41">
        <v>0</v>
      </c>
      <c r="U47" s="39">
        <v>0</v>
      </c>
      <c r="V47" s="34">
        <v>0</v>
      </c>
      <c r="W47" s="34">
        <v>0</v>
      </c>
      <c r="X47" s="34">
        <v>0</v>
      </c>
      <c r="Y47" s="44">
        <v>0</v>
      </c>
      <c r="Z47" s="33">
        <v>0</v>
      </c>
      <c r="AA47" s="33">
        <v>0</v>
      </c>
      <c r="AB47" s="45">
        <v>0</v>
      </c>
      <c r="AC47" s="46">
        <v>0</v>
      </c>
      <c r="AD47" s="33">
        <v>0</v>
      </c>
      <c r="AE47" s="40">
        <v>0</v>
      </c>
      <c r="AF47" s="33">
        <v>0</v>
      </c>
      <c r="AG47" s="47">
        <v>0</v>
      </c>
      <c r="AH47" s="33">
        <v>0</v>
      </c>
      <c r="AI47" s="33">
        <v>0</v>
      </c>
      <c r="AJ47" s="48">
        <v>-22.6</v>
      </c>
      <c r="AK47" s="44">
        <v>0</v>
      </c>
      <c r="AL47" s="33">
        <v>-11.9</v>
      </c>
      <c r="AM47" s="34">
        <v>-5.1</v>
      </c>
      <c r="AN47" s="29"/>
      <c r="AO47" s="29"/>
    </row>
    <row r="48" spans="3:41" s="2" customFormat="1" ht="12.75">
      <c r="C48" s="3" t="s">
        <v>54</v>
      </c>
      <c r="D48" s="10">
        <v>322</v>
      </c>
      <c r="E48" s="20">
        <v>0</v>
      </c>
      <c r="F48" s="18">
        <v>0</v>
      </c>
      <c r="G48" s="18">
        <v>0</v>
      </c>
      <c r="H48" s="19">
        <v>0</v>
      </c>
      <c r="I48" s="20">
        <v>0</v>
      </c>
      <c r="J48" s="18">
        <v>0</v>
      </c>
      <c r="K48" s="18">
        <v>0</v>
      </c>
      <c r="L48" s="18">
        <v>0</v>
      </c>
      <c r="M48" s="20">
        <v>0</v>
      </c>
      <c r="N48" s="18">
        <v>0</v>
      </c>
      <c r="O48" s="18">
        <v>0</v>
      </c>
      <c r="P48" s="41">
        <v>0</v>
      </c>
      <c r="Q48" s="30">
        <v>0</v>
      </c>
      <c r="R48" s="31">
        <v>0</v>
      </c>
      <c r="S48" s="18">
        <v>0</v>
      </c>
      <c r="T48" s="32">
        <v>0</v>
      </c>
      <c r="U48" s="20">
        <v>0</v>
      </c>
      <c r="V48" s="18">
        <v>0</v>
      </c>
      <c r="W48" s="18">
        <v>0</v>
      </c>
      <c r="X48" s="18">
        <v>0</v>
      </c>
      <c r="Y48" s="23">
        <v>0</v>
      </c>
      <c r="Z48" s="24">
        <v>0</v>
      </c>
      <c r="AA48" s="24">
        <v>0</v>
      </c>
      <c r="AB48" s="25">
        <v>0</v>
      </c>
      <c r="AC48" s="46">
        <v>0</v>
      </c>
      <c r="AD48" s="24">
        <v>0</v>
      </c>
      <c r="AE48" s="40">
        <v>0</v>
      </c>
      <c r="AF48" s="76">
        <v>0</v>
      </c>
      <c r="AG48" s="47">
        <v>0</v>
      </c>
      <c r="AH48" s="76">
        <v>0</v>
      </c>
      <c r="AI48" s="33">
        <v>0</v>
      </c>
      <c r="AJ48" s="48">
        <v>0</v>
      </c>
      <c r="AK48" s="44">
        <v>0</v>
      </c>
      <c r="AL48" s="76">
        <v>0</v>
      </c>
      <c r="AM48" s="34">
        <v>0</v>
      </c>
      <c r="AN48" s="29"/>
      <c r="AO48" s="29"/>
    </row>
    <row r="49" spans="3:41" s="2" customFormat="1" ht="12.75">
      <c r="C49" s="2" t="s">
        <v>47</v>
      </c>
      <c r="D49" s="35">
        <v>3222</v>
      </c>
      <c r="E49" s="39">
        <v>0</v>
      </c>
      <c r="F49" s="40">
        <v>0</v>
      </c>
      <c r="G49" s="40">
        <v>0</v>
      </c>
      <c r="H49" s="75">
        <v>0</v>
      </c>
      <c r="I49" s="39">
        <v>0</v>
      </c>
      <c r="J49" s="40">
        <v>0</v>
      </c>
      <c r="K49" s="40">
        <v>0</v>
      </c>
      <c r="L49" s="40">
        <v>0</v>
      </c>
      <c r="M49" s="39">
        <v>0</v>
      </c>
      <c r="N49" s="40">
        <v>0</v>
      </c>
      <c r="O49" s="40">
        <v>0</v>
      </c>
      <c r="P49" s="41">
        <v>0</v>
      </c>
      <c r="Q49" s="42">
        <v>0</v>
      </c>
      <c r="R49" s="43">
        <v>0</v>
      </c>
      <c r="S49" s="40">
        <v>0</v>
      </c>
      <c r="T49" s="41">
        <v>0</v>
      </c>
      <c r="U49" s="39">
        <v>0</v>
      </c>
      <c r="V49" s="34">
        <v>0</v>
      </c>
      <c r="W49" s="34">
        <v>0</v>
      </c>
      <c r="X49" s="34">
        <v>0</v>
      </c>
      <c r="Y49" s="44">
        <v>0</v>
      </c>
      <c r="Z49" s="33">
        <v>0</v>
      </c>
      <c r="AA49" s="33">
        <v>0</v>
      </c>
      <c r="AB49" s="45">
        <v>0</v>
      </c>
      <c r="AC49" s="46">
        <v>0</v>
      </c>
      <c r="AD49" s="33">
        <v>0</v>
      </c>
      <c r="AE49" s="40">
        <v>0</v>
      </c>
      <c r="AF49" s="33">
        <v>0</v>
      </c>
      <c r="AG49" s="47">
        <v>0</v>
      </c>
      <c r="AH49" s="33">
        <v>0</v>
      </c>
      <c r="AI49" s="33">
        <v>0</v>
      </c>
      <c r="AJ49" s="48">
        <v>0</v>
      </c>
      <c r="AK49" s="44">
        <v>0</v>
      </c>
      <c r="AL49" s="33">
        <v>0</v>
      </c>
      <c r="AM49" s="34">
        <v>0</v>
      </c>
      <c r="AN49" s="29"/>
      <c r="AO49" s="29"/>
    </row>
    <row r="50" spans="3:41" s="2" customFormat="1" ht="12.75">
      <c r="C50" s="2" t="s">
        <v>48</v>
      </c>
      <c r="D50" s="35">
        <v>3223</v>
      </c>
      <c r="E50" s="39">
        <v>0</v>
      </c>
      <c r="F50" s="40">
        <v>0</v>
      </c>
      <c r="G50" s="40">
        <v>0</v>
      </c>
      <c r="H50" s="75">
        <v>0</v>
      </c>
      <c r="I50" s="39">
        <v>0</v>
      </c>
      <c r="J50" s="40">
        <v>0</v>
      </c>
      <c r="K50" s="40">
        <v>0</v>
      </c>
      <c r="L50" s="40">
        <v>0</v>
      </c>
      <c r="M50" s="39">
        <v>0</v>
      </c>
      <c r="N50" s="40">
        <v>0</v>
      </c>
      <c r="O50" s="40">
        <v>0</v>
      </c>
      <c r="P50" s="41">
        <v>0</v>
      </c>
      <c r="Q50" s="42">
        <v>0</v>
      </c>
      <c r="R50" s="43">
        <v>0</v>
      </c>
      <c r="S50" s="40">
        <v>0</v>
      </c>
      <c r="T50" s="41">
        <v>0</v>
      </c>
      <c r="U50" s="39">
        <v>0</v>
      </c>
      <c r="V50" s="34">
        <v>0</v>
      </c>
      <c r="W50" s="34">
        <v>0</v>
      </c>
      <c r="X50" s="34">
        <v>0</v>
      </c>
      <c r="Y50" s="44">
        <v>0</v>
      </c>
      <c r="Z50" s="33">
        <v>0</v>
      </c>
      <c r="AA50" s="33">
        <v>0</v>
      </c>
      <c r="AB50" s="45">
        <v>0</v>
      </c>
      <c r="AC50" s="46">
        <v>0</v>
      </c>
      <c r="AD50" s="33">
        <v>0</v>
      </c>
      <c r="AE50" s="40">
        <v>0</v>
      </c>
      <c r="AF50" s="33">
        <v>0</v>
      </c>
      <c r="AG50" s="47">
        <v>0</v>
      </c>
      <c r="AH50" s="33">
        <v>0</v>
      </c>
      <c r="AI50" s="33">
        <v>0</v>
      </c>
      <c r="AJ50" s="48">
        <v>0</v>
      </c>
      <c r="AK50" s="44">
        <v>0</v>
      </c>
      <c r="AL50" s="33">
        <v>0</v>
      </c>
      <c r="AM50" s="34">
        <v>0</v>
      </c>
      <c r="AN50" s="29"/>
      <c r="AO50" s="29"/>
    </row>
    <row r="51" spans="3:41" s="2" customFormat="1" ht="12.75">
      <c r="C51" s="2" t="s">
        <v>49</v>
      </c>
      <c r="D51" s="35">
        <v>3224</v>
      </c>
      <c r="E51" s="39">
        <v>0</v>
      </c>
      <c r="F51" s="40">
        <v>0</v>
      </c>
      <c r="G51" s="40">
        <v>0</v>
      </c>
      <c r="H51" s="75">
        <v>0</v>
      </c>
      <c r="I51" s="39">
        <v>0</v>
      </c>
      <c r="J51" s="40">
        <v>0</v>
      </c>
      <c r="K51" s="40">
        <v>0</v>
      </c>
      <c r="L51" s="40">
        <v>0</v>
      </c>
      <c r="M51" s="39">
        <v>0</v>
      </c>
      <c r="N51" s="40">
        <v>0</v>
      </c>
      <c r="O51" s="40">
        <v>0</v>
      </c>
      <c r="P51" s="41">
        <v>0</v>
      </c>
      <c r="Q51" s="42">
        <v>0</v>
      </c>
      <c r="R51" s="43">
        <v>0</v>
      </c>
      <c r="S51" s="40">
        <v>0</v>
      </c>
      <c r="T51" s="41">
        <v>0</v>
      </c>
      <c r="U51" s="39">
        <v>0</v>
      </c>
      <c r="V51" s="34">
        <v>0</v>
      </c>
      <c r="W51" s="34">
        <v>0</v>
      </c>
      <c r="X51" s="34">
        <v>0</v>
      </c>
      <c r="Y51" s="44">
        <v>0</v>
      </c>
      <c r="Z51" s="33">
        <v>0</v>
      </c>
      <c r="AA51" s="33">
        <v>0</v>
      </c>
      <c r="AB51" s="45">
        <v>0</v>
      </c>
      <c r="AC51" s="46">
        <v>0</v>
      </c>
      <c r="AD51" s="33">
        <v>0</v>
      </c>
      <c r="AE51" s="40">
        <v>0</v>
      </c>
      <c r="AF51" s="33">
        <v>0</v>
      </c>
      <c r="AG51" s="47">
        <v>0</v>
      </c>
      <c r="AH51" s="33">
        <v>0</v>
      </c>
      <c r="AI51" s="33">
        <v>0</v>
      </c>
      <c r="AJ51" s="48">
        <v>0</v>
      </c>
      <c r="AK51" s="44">
        <v>0</v>
      </c>
      <c r="AL51" s="33">
        <v>0</v>
      </c>
      <c r="AM51" s="34">
        <v>0</v>
      </c>
      <c r="AN51" s="29"/>
      <c r="AO51" s="29"/>
    </row>
    <row r="52" spans="3:41" s="2" customFormat="1" ht="12.75">
      <c r="C52" s="2" t="s">
        <v>50</v>
      </c>
      <c r="D52" s="35">
        <v>3225</v>
      </c>
      <c r="E52" s="39">
        <v>0</v>
      </c>
      <c r="F52" s="40">
        <v>0</v>
      </c>
      <c r="G52" s="40">
        <v>0</v>
      </c>
      <c r="H52" s="75">
        <v>0</v>
      </c>
      <c r="I52" s="39">
        <v>0</v>
      </c>
      <c r="J52" s="40">
        <v>0</v>
      </c>
      <c r="K52" s="40">
        <v>0</v>
      </c>
      <c r="L52" s="40">
        <v>0</v>
      </c>
      <c r="M52" s="39">
        <v>0</v>
      </c>
      <c r="N52" s="40">
        <v>0</v>
      </c>
      <c r="O52" s="40">
        <v>0</v>
      </c>
      <c r="P52" s="41">
        <v>0</v>
      </c>
      <c r="Q52" s="42">
        <v>0</v>
      </c>
      <c r="R52" s="43">
        <v>0</v>
      </c>
      <c r="S52" s="40">
        <v>0</v>
      </c>
      <c r="T52" s="41">
        <v>0</v>
      </c>
      <c r="U52" s="39">
        <v>0</v>
      </c>
      <c r="V52" s="34">
        <v>0</v>
      </c>
      <c r="W52" s="34">
        <v>0</v>
      </c>
      <c r="X52" s="34">
        <v>0</v>
      </c>
      <c r="Y52" s="44">
        <v>0</v>
      </c>
      <c r="Z52" s="33">
        <v>0</v>
      </c>
      <c r="AA52" s="33">
        <v>0</v>
      </c>
      <c r="AB52" s="45">
        <v>0</v>
      </c>
      <c r="AC52" s="46">
        <v>0</v>
      </c>
      <c r="AD52" s="33">
        <v>0</v>
      </c>
      <c r="AE52" s="40">
        <v>0</v>
      </c>
      <c r="AF52" s="33">
        <v>0</v>
      </c>
      <c r="AG52" s="47">
        <v>0</v>
      </c>
      <c r="AH52" s="33">
        <v>0</v>
      </c>
      <c r="AI52" s="33">
        <v>0</v>
      </c>
      <c r="AJ52" s="48">
        <v>0</v>
      </c>
      <c r="AK52" s="44">
        <v>0</v>
      </c>
      <c r="AL52" s="33">
        <v>0</v>
      </c>
      <c r="AM52" s="34">
        <v>0</v>
      </c>
      <c r="AN52" s="29"/>
      <c r="AO52" s="29"/>
    </row>
    <row r="53" spans="3:41" s="2" customFormat="1" ht="12.75">
      <c r="C53" s="2" t="s">
        <v>51</v>
      </c>
      <c r="D53" s="35">
        <v>3226</v>
      </c>
      <c r="E53" s="39">
        <v>0</v>
      </c>
      <c r="F53" s="40">
        <v>0</v>
      </c>
      <c r="G53" s="40">
        <v>0</v>
      </c>
      <c r="H53" s="75">
        <v>0</v>
      </c>
      <c r="I53" s="39">
        <v>0</v>
      </c>
      <c r="J53" s="40">
        <v>0</v>
      </c>
      <c r="K53" s="40">
        <v>0</v>
      </c>
      <c r="L53" s="40">
        <v>0</v>
      </c>
      <c r="M53" s="39">
        <v>0</v>
      </c>
      <c r="N53" s="40">
        <v>0</v>
      </c>
      <c r="O53" s="40">
        <v>0</v>
      </c>
      <c r="P53" s="41">
        <v>0</v>
      </c>
      <c r="Q53" s="42">
        <v>0</v>
      </c>
      <c r="R53" s="43">
        <v>0</v>
      </c>
      <c r="S53" s="40">
        <v>0</v>
      </c>
      <c r="T53" s="41">
        <v>0</v>
      </c>
      <c r="U53" s="39">
        <v>0</v>
      </c>
      <c r="V53" s="34">
        <v>0</v>
      </c>
      <c r="W53" s="34">
        <v>0</v>
      </c>
      <c r="X53" s="34">
        <v>0</v>
      </c>
      <c r="Y53" s="44">
        <v>0</v>
      </c>
      <c r="Z53" s="33">
        <v>0</v>
      </c>
      <c r="AA53" s="33">
        <v>0</v>
      </c>
      <c r="AB53" s="45">
        <v>0</v>
      </c>
      <c r="AC53" s="46">
        <v>0</v>
      </c>
      <c r="AD53" s="33">
        <v>0</v>
      </c>
      <c r="AE53" s="40">
        <v>0</v>
      </c>
      <c r="AF53" s="33">
        <v>0</v>
      </c>
      <c r="AG53" s="47">
        <v>0</v>
      </c>
      <c r="AH53" s="33">
        <v>0</v>
      </c>
      <c r="AI53" s="33">
        <v>0</v>
      </c>
      <c r="AJ53" s="48">
        <v>0</v>
      </c>
      <c r="AK53" s="44">
        <v>0</v>
      </c>
      <c r="AL53" s="33">
        <v>0</v>
      </c>
      <c r="AM53" s="34">
        <v>0</v>
      </c>
      <c r="AN53" s="29"/>
      <c r="AO53" s="29"/>
    </row>
    <row r="54" spans="3:41" s="2" customFormat="1" ht="12.75">
      <c r="C54" s="2" t="s">
        <v>52</v>
      </c>
      <c r="D54" s="35">
        <v>3227</v>
      </c>
      <c r="E54" s="39">
        <v>0</v>
      </c>
      <c r="F54" s="40">
        <v>0</v>
      </c>
      <c r="G54" s="40">
        <v>0</v>
      </c>
      <c r="H54" s="75">
        <v>0</v>
      </c>
      <c r="I54" s="39">
        <v>0</v>
      </c>
      <c r="J54" s="40">
        <v>0</v>
      </c>
      <c r="K54" s="40">
        <v>0</v>
      </c>
      <c r="L54" s="40">
        <v>0</v>
      </c>
      <c r="M54" s="39">
        <v>0</v>
      </c>
      <c r="N54" s="40">
        <v>0</v>
      </c>
      <c r="O54" s="40">
        <v>0</v>
      </c>
      <c r="P54" s="41">
        <v>0</v>
      </c>
      <c r="Q54" s="42">
        <v>0</v>
      </c>
      <c r="R54" s="43">
        <v>0</v>
      </c>
      <c r="S54" s="40">
        <v>0</v>
      </c>
      <c r="T54" s="41">
        <v>0</v>
      </c>
      <c r="U54" s="39">
        <v>0</v>
      </c>
      <c r="V54" s="34">
        <v>0</v>
      </c>
      <c r="W54" s="34">
        <v>0</v>
      </c>
      <c r="X54" s="34">
        <v>0</v>
      </c>
      <c r="Y54" s="44">
        <v>0</v>
      </c>
      <c r="Z54" s="33">
        <v>0</v>
      </c>
      <c r="AA54" s="33">
        <v>0</v>
      </c>
      <c r="AB54" s="45">
        <v>0</v>
      </c>
      <c r="AC54" s="46">
        <v>0</v>
      </c>
      <c r="AD54" s="33">
        <v>0</v>
      </c>
      <c r="AE54" s="40">
        <v>0</v>
      </c>
      <c r="AF54" s="33">
        <v>0</v>
      </c>
      <c r="AG54" s="47">
        <v>0</v>
      </c>
      <c r="AH54" s="33">
        <v>0</v>
      </c>
      <c r="AI54" s="33">
        <v>0</v>
      </c>
      <c r="AJ54" s="48">
        <v>0</v>
      </c>
      <c r="AK54" s="44">
        <v>0</v>
      </c>
      <c r="AL54" s="33">
        <v>0</v>
      </c>
      <c r="AM54" s="34">
        <v>0</v>
      </c>
      <c r="AN54" s="29"/>
      <c r="AO54" s="29"/>
    </row>
    <row r="55" spans="3:41" s="2" customFormat="1" ht="12.75">
      <c r="C55" s="2" t="s">
        <v>53</v>
      </c>
      <c r="D55" s="35">
        <v>3228</v>
      </c>
      <c r="E55" s="39">
        <v>0</v>
      </c>
      <c r="F55" s="40">
        <v>0</v>
      </c>
      <c r="G55" s="40">
        <v>0</v>
      </c>
      <c r="H55" s="75">
        <v>0</v>
      </c>
      <c r="I55" s="39">
        <v>0</v>
      </c>
      <c r="J55" s="40">
        <v>0</v>
      </c>
      <c r="K55" s="40">
        <v>0</v>
      </c>
      <c r="L55" s="40">
        <v>0</v>
      </c>
      <c r="M55" s="39">
        <v>0</v>
      </c>
      <c r="N55" s="40">
        <v>0</v>
      </c>
      <c r="O55" s="40">
        <v>0</v>
      </c>
      <c r="P55" s="41">
        <v>0</v>
      </c>
      <c r="Q55" s="42">
        <v>0</v>
      </c>
      <c r="R55" s="43">
        <v>0</v>
      </c>
      <c r="S55" s="40">
        <v>0</v>
      </c>
      <c r="T55" s="41">
        <v>0</v>
      </c>
      <c r="U55" s="39">
        <v>0</v>
      </c>
      <c r="V55" s="34">
        <v>0</v>
      </c>
      <c r="W55" s="34">
        <v>0</v>
      </c>
      <c r="X55" s="34">
        <v>0</v>
      </c>
      <c r="Y55" s="44">
        <v>0</v>
      </c>
      <c r="Z55" s="33">
        <v>0</v>
      </c>
      <c r="AA55" s="33">
        <v>0</v>
      </c>
      <c r="AB55" s="45">
        <v>0</v>
      </c>
      <c r="AC55" s="46">
        <v>0</v>
      </c>
      <c r="AD55" s="33">
        <v>0</v>
      </c>
      <c r="AE55" s="40">
        <v>0</v>
      </c>
      <c r="AF55" s="33">
        <v>0</v>
      </c>
      <c r="AG55" s="47">
        <v>0</v>
      </c>
      <c r="AH55" s="33">
        <v>0</v>
      </c>
      <c r="AI55" s="33">
        <v>0</v>
      </c>
      <c r="AJ55" s="48">
        <v>0</v>
      </c>
      <c r="AK55" s="44">
        <v>0</v>
      </c>
      <c r="AL55" s="33">
        <v>0</v>
      </c>
      <c r="AM55" s="34">
        <v>0</v>
      </c>
      <c r="AN55" s="29"/>
      <c r="AO55" s="29"/>
    </row>
    <row r="56" spans="3:41" s="2" customFormat="1" ht="12.75">
      <c r="C56" s="2" t="s">
        <v>55</v>
      </c>
      <c r="D56" s="35">
        <v>323</v>
      </c>
      <c r="E56" s="39">
        <v>0</v>
      </c>
      <c r="F56" s="40">
        <v>0</v>
      </c>
      <c r="G56" s="40">
        <v>0</v>
      </c>
      <c r="H56" s="75">
        <v>0</v>
      </c>
      <c r="I56" s="39">
        <v>0</v>
      </c>
      <c r="J56" s="40">
        <v>0</v>
      </c>
      <c r="K56" s="40">
        <v>0</v>
      </c>
      <c r="L56" s="40">
        <v>0</v>
      </c>
      <c r="M56" s="39">
        <v>0</v>
      </c>
      <c r="N56" s="40">
        <v>0</v>
      </c>
      <c r="O56" s="40">
        <v>0</v>
      </c>
      <c r="P56" s="41">
        <v>0</v>
      </c>
      <c r="Q56" s="42">
        <v>0</v>
      </c>
      <c r="R56" s="43">
        <v>0</v>
      </c>
      <c r="S56" s="40">
        <v>0</v>
      </c>
      <c r="T56" s="41">
        <v>0</v>
      </c>
      <c r="U56" s="39">
        <v>0</v>
      </c>
      <c r="V56" s="34">
        <v>0</v>
      </c>
      <c r="W56" s="34">
        <v>0</v>
      </c>
      <c r="X56" s="34">
        <v>0</v>
      </c>
      <c r="Y56" s="23">
        <v>0</v>
      </c>
      <c r="Z56" s="33">
        <v>0</v>
      </c>
      <c r="AA56" s="33">
        <v>0</v>
      </c>
      <c r="AB56" s="45">
        <v>0</v>
      </c>
      <c r="AC56" s="46">
        <v>0</v>
      </c>
      <c r="AD56" s="33">
        <v>0</v>
      </c>
      <c r="AE56" s="40">
        <v>0</v>
      </c>
      <c r="AF56" s="24">
        <v>0</v>
      </c>
      <c r="AG56" s="47">
        <v>0</v>
      </c>
      <c r="AH56" s="24">
        <v>0</v>
      </c>
      <c r="AI56" s="33">
        <v>0</v>
      </c>
      <c r="AJ56" s="48">
        <v>0</v>
      </c>
      <c r="AK56" s="44">
        <v>0</v>
      </c>
      <c r="AL56" s="24">
        <v>0</v>
      </c>
      <c r="AM56" s="34">
        <v>0</v>
      </c>
      <c r="AN56" s="29"/>
      <c r="AO56" s="29"/>
    </row>
    <row r="57" spans="1:41" s="2" customFormat="1" ht="12.75">
      <c r="A57" s="3" t="s">
        <v>56</v>
      </c>
      <c r="B57" s="3"/>
      <c r="C57" s="3"/>
      <c r="D57" s="10">
        <v>33</v>
      </c>
      <c r="E57" s="11">
        <v>-12.2</v>
      </c>
      <c r="F57" s="10">
        <v>-25.1</v>
      </c>
      <c r="G57" s="10">
        <v>-13.7</v>
      </c>
      <c r="H57" s="12">
        <v>-29.8</v>
      </c>
      <c r="I57" s="11">
        <v>9.7</v>
      </c>
      <c r="J57" s="10">
        <v>-30.4</v>
      </c>
      <c r="K57" s="10">
        <v>41.7</v>
      </c>
      <c r="L57" s="10">
        <v>-6.5</v>
      </c>
      <c r="M57" s="20">
        <v>6.3</v>
      </c>
      <c r="N57" s="18">
        <f aca="true" t="shared" si="3" ref="N57:S57">SUM(N58:N64)</f>
        <v>565.8</v>
      </c>
      <c r="O57" s="18">
        <f t="shared" si="3"/>
        <v>213.5</v>
      </c>
      <c r="P57" s="18">
        <f t="shared" si="3"/>
        <v>176.6</v>
      </c>
      <c r="Q57" s="20">
        <f t="shared" si="3"/>
        <v>-153.6</v>
      </c>
      <c r="R57" s="18">
        <f t="shared" si="3"/>
        <v>27.099999999999987</v>
      </c>
      <c r="S57" s="18">
        <f t="shared" si="3"/>
        <v>349.6</v>
      </c>
      <c r="T57" s="32">
        <v>474.4</v>
      </c>
      <c r="U57" s="20">
        <v>461.29999999999995</v>
      </c>
      <c r="V57" s="18">
        <v>72.60000000000005</v>
      </c>
      <c r="W57" s="18">
        <v>357.90000000000003</v>
      </c>
      <c r="X57" s="18">
        <v>383.89999999999975</v>
      </c>
      <c r="Y57" s="23">
        <v>49.8</v>
      </c>
      <c r="Z57" s="24">
        <v>204.1</v>
      </c>
      <c r="AA57" s="24">
        <v>104.89999999999999</v>
      </c>
      <c r="AB57" s="25">
        <v>224.3999999999999</v>
      </c>
      <c r="AC57" s="26">
        <f>SUM(AC58:AC64)</f>
        <v>55.599999999999994</v>
      </c>
      <c r="AD57" s="26">
        <f>SUM(AD58:AD64)</f>
        <v>123.2</v>
      </c>
      <c r="AE57" s="26">
        <v>318.4</v>
      </c>
      <c r="AF57" s="26">
        <v>111.60000000000002</v>
      </c>
      <c r="AG57" s="20">
        <v>68.8</v>
      </c>
      <c r="AH57" s="24">
        <v>-122.69999999999999</v>
      </c>
      <c r="AI57" s="24">
        <v>47.19999999999998</v>
      </c>
      <c r="AJ57" s="19">
        <v>230.79999999999998</v>
      </c>
      <c r="AK57" s="23">
        <f>'[1]Table3'!$D$66</f>
        <v>156.9</v>
      </c>
      <c r="AL57" s="24">
        <f>SUM(AL58:AL64)</f>
        <v>55.49999999999997</v>
      </c>
      <c r="AM57" s="24">
        <f>SUM(AM58:AM64)</f>
        <v>383.79999999999995</v>
      </c>
      <c r="AN57" s="29"/>
      <c r="AO57" s="29"/>
    </row>
    <row r="58" spans="2:41" s="3" customFormat="1" ht="12.75">
      <c r="B58" s="3" t="s">
        <v>57</v>
      </c>
      <c r="D58" s="10">
        <v>3302</v>
      </c>
      <c r="E58" s="20">
        <v>0</v>
      </c>
      <c r="F58" s="18">
        <v>0</v>
      </c>
      <c r="G58" s="18">
        <v>0</v>
      </c>
      <c r="H58" s="19">
        <v>0</v>
      </c>
      <c r="I58" s="20">
        <v>0</v>
      </c>
      <c r="J58" s="18">
        <v>0</v>
      </c>
      <c r="K58" s="18">
        <v>0</v>
      </c>
      <c r="L58" s="18">
        <v>0</v>
      </c>
      <c r="M58" s="20">
        <v>0</v>
      </c>
      <c r="N58" s="18">
        <v>0</v>
      </c>
      <c r="O58" s="10">
        <v>0</v>
      </c>
      <c r="P58" s="32">
        <v>0</v>
      </c>
      <c r="Q58" s="21">
        <v>0</v>
      </c>
      <c r="R58" s="31">
        <v>0</v>
      </c>
      <c r="S58" s="18">
        <v>0</v>
      </c>
      <c r="T58" s="32">
        <v>0</v>
      </c>
      <c r="U58" s="20">
        <v>0</v>
      </c>
      <c r="V58" s="18">
        <v>0</v>
      </c>
      <c r="W58" s="18">
        <v>0</v>
      </c>
      <c r="X58" s="18">
        <v>0</v>
      </c>
      <c r="Y58" s="23">
        <v>0</v>
      </c>
      <c r="Z58" s="24">
        <v>0</v>
      </c>
      <c r="AA58" s="24">
        <v>0</v>
      </c>
      <c r="AB58" s="25">
        <v>0</v>
      </c>
      <c r="AC58" s="26">
        <v>0</v>
      </c>
      <c r="AD58" s="28">
        <v>0</v>
      </c>
      <c r="AE58" s="27">
        <v>0</v>
      </c>
      <c r="AF58" s="28">
        <v>0</v>
      </c>
      <c r="AG58" s="20">
        <v>0</v>
      </c>
      <c r="AH58" s="28">
        <v>0</v>
      </c>
      <c r="AI58" s="24">
        <v>0</v>
      </c>
      <c r="AJ58" s="19">
        <v>0</v>
      </c>
      <c r="AK58" s="23">
        <f aca="true" t="shared" si="4" ref="AK58:AK64">AK66+AK74</f>
        <v>0</v>
      </c>
      <c r="AL58" s="28">
        <v>0</v>
      </c>
      <c r="AM58" s="34">
        <v>0</v>
      </c>
      <c r="AN58" s="29"/>
      <c r="AO58" s="29"/>
    </row>
    <row r="59" spans="2:41" s="3" customFormat="1" ht="12.75">
      <c r="B59" s="3" t="s">
        <v>58</v>
      </c>
      <c r="D59" s="10">
        <v>3303</v>
      </c>
      <c r="E59" s="20">
        <v>-11.9</v>
      </c>
      <c r="F59" s="18">
        <v>-8.5</v>
      </c>
      <c r="G59" s="18">
        <v>0</v>
      </c>
      <c r="H59" s="19">
        <v>0</v>
      </c>
      <c r="I59" s="20">
        <v>0</v>
      </c>
      <c r="J59" s="18">
        <v>0</v>
      </c>
      <c r="K59" s="18">
        <v>0</v>
      </c>
      <c r="L59" s="18">
        <v>0</v>
      </c>
      <c r="M59" s="20">
        <v>0</v>
      </c>
      <c r="N59" s="18">
        <v>540.9</v>
      </c>
      <c r="O59" s="10">
        <v>182.9</v>
      </c>
      <c r="P59" s="32">
        <v>-30</v>
      </c>
      <c r="Q59" s="21">
        <v>-8</v>
      </c>
      <c r="R59" s="31">
        <v>-10</v>
      </c>
      <c r="S59" s="18">
        <v>55.6</v>
      </c>
      <c r="T59" s="32">
        <v>186.9</v>
      </c>
      <c r="U59" s="20">
        <v>55</v>
      </c>
      <c r="V59" s="18">
        <v>31.400000000000006</v>
      </c>
      <c r="W59" s="18">
        <v>56.79999999999998</v>
      </c>
      <c r="X59" s="18">
        <v>-6.299999999999983</v>
      </c>
      <c r="Y59" s="23">
        <v>6.800000000000001</v>
      </c>
      <c r="Z59" s="24">
        <v>133.5</v>
      </c>
      <c r="AA59" s="24">
        <v>-3.200000000000017</v>
      </c>
      <c r="AB59" s="25">
        <v>10.599999999999994</v>
      </c>
      <c r="AC59" s="26">
        <v>17.8</v>
      </c>
      <c r="AD59" s="28">
        <v>17.7</v>
      </c>
      <c r="AE59" s="27">
        <v>-11.100000000000001</v>
      </c>
      <c r="AF59" s="28">
        <v>-10.300000000000004</v>
      </c>
      <c r="AG59" s="20">
        <v>0</v>
      </c>
      <c r="AH59" s="28">
        <v>-77.6</v>
      </c>
      <c r="AI59" s="24">
        <v>23.099999999999994</v>
      </c>
      <c r="AJ59" s="19">
        <v>152.6</v>
      </c>
      <c r="AK59" s="23">
        <f t="shared" si="4"/>
        <v>222.8</v>
      </c>
      <c r="AL59" s="28">
        <v>107.89999999999998</v>
      </c>
      <c r="AM59" s="34">
        <v>147</v>
      </c>
      <c r="AN59" s="29"/>
      <c r="AO59" s="29"/>
    </row>
    <row r="60" spans="2:41" s="3" customFormat="1" ht="12.75">
      <c r="B60" s="3" t="s">
        <v>59</v>
      </c>
      <c r="D60" s="10">
        <v>3304</v>
      </c>
      <c r="E60" s="20">
        <v>-0.3000000000000007</v>
      </c>
      <c r="F60" s="18">
        <v>-16.6</v>
      </c>
      <c r="G60" s="18">
        <v>-13.7</v>
      </c>
      <c r="H60" s="19">
        <v>-29.8</v>
      </c>
      <c r="I60" s="20">
        <v>9.7</v>
      </c>
      <c r="J60" s="18">
        <v>-30.4</v>
      </c>
      <c r="K60" s="18">
        <v>41.7</v>
      </c>
      <c r="L60" s="18">
        <v>-6.5</v>
      </c>
      <c r="M60" s="20">
        <v>6.3</v>
      </c>
      <c r="N60" s="18">
        <v>24.9</v>
      </c>
      <c r="O60" s="10">
        <v>30.6</v>
      </c>
      <c r="P60" s="32">
        <v>229</v>
      </c>
      <c r="Q60" s="21">
        <v>24.9</v>
      </c>
      <c r="R60" s="31">
        <v>43.4</v>
      </c>
      <c r="S60" s="18">
        <v>312.5</v>
      </c>
      <c r="T60" s="32">
        <v>290.3</v>
      </c>
      <c r="U60" s="20">
        <v>410.9</v>
      </c>
      <c r="V60" s="18">
        <v>44.80000000000003</v>
      </c>
      <c r="W60" s="18">
        <v>292.90000000000003</v>
      </c>
      <c r="X60" s="18">
        <v>390.1999999999997</v>
      </c>
      <c r="Y60" s="23">
        <v>43</v>
      </c>
      <c r="Z60" s="24">
        <v>82.00000000000001</v>
      </c>
      <c r="AA60" s="24">
        <v>110.7</v>
      </c>
      <c r="AB60" s="25">
        <v>219.1999999999999</v>
      </c>
      <c r="AC60" s="26">
        <v>40.3</v>
      </c>
      <c r="AD60" s="28">
        <v>106.8</v>
      </c>
      <c r="AE60" s="27">
        <v>326.09999999999997</v>
      </c>
      <c r="AF60" s="28">
        <v>121.89999999999998</v>
      </c>
      <c r="AG60" s="20">
        <v>68.8</v>
      </c>
      <c r="AH60" s="28">
        <v>-19.599999999999987</v>
      </c>
      <c r="AI60" s="24">
        <v>34.49999999999998</v>
      </c>
      <c r="AJ60" s="19">
        <v>42.3</v>
      </c>
      <c r="AK60" s="23">
        <f t="shared" si="4"/>
        <v>-56.7</v>
      </c>
      <c r="AL60" s="28">
        <v>-45.2</v>
      </c>
      <c r="AM60" s="34">
        <v>240.89999999999998</v>
      </c>
      <c r="AN60" s="29"/>
      <c r="AO60" s="29"/>
    </row>
    <row r="61" spans="2:41" s="3" customFormat="1" ht="12.75">
      <c r="B61" s="3" t="s">
        <v>60</v>
      </c>
      <c r="D61" s="10">
        <v>3305</v>
      </c>
      <c r="E61" s="20">
        <v>0</v>
      </c>
      <c r="F61" s="18">
        <v>0</v>
      </c>
      <c r="G61" s="18">
        <v>0</v>
      </c>
      <c r="H61" s="19">
        <v>0</v>
      </c>
      <c r="I61" s="20">
        <v>0</v>
      </c>
      <c r="J61" s="18">
        <v>0</v>
      </c>
      <c r="K61" s="18">
        <v>0</v>
      </c>
      <c r="L61" s="18">
        <v>0</v>
      </c>
      <c r="M61" s="20">
        <v>0</v>
      </c>
      <c r="N61" s="18">
        <v>0</v>
      </c>
      <c r="O61" s="10">
        <v>0</v>
      </c>
      <c r="P61" s="32">
        <v>0</v>
      </c>
      <c r="Q61" s="21">
        <v>0</v>
      </c>
      <c r="R61" s="31">
        <v>0</v>
      </c>
      <c r="S61" s="18">
        <v>0</v>
      </c>
      <c r="T61" s="32">
        <v>0</v>
      </c>
      <c r="U61" s="20">
        <v>0</v>
      </c>
      <c r="V61" s="18">
        <v>0</v>
      </c>
      <c r="W61" s="18">
        <v>0</v>
      </c>
      <c r="X61" s="18">
        <v>0</v>
      </c>
      <c r="Y61" s="23">
        <v>0</v>
      </c>
      <c r="Z61" s="24">
        <v>0</v>
      </c>
      <c r="AA61" s="24">
        <v>0</v>
      </c>
      <c r="AB61" s="25">
        <v>0</v>
      </c>
      <c r="AC61" s="26">
        <v>0</v>
      </c>
      <c r="AD61" s="28">
        <v>0</v>
      </c>
      <c r="AE61" s="27">
        <v>0</v>
      </c>
      <c r="AF61" s="28">
        <v>0</v>
      </c>
      <c r="AG61" s="20">
        <v>0</v>
      </c>
      <c r="AH61" s="28">
        <v>0</v>
      </c>
      <c r="AI61" s="24">
        <v>0</v>
      </c>
      <c r="AJ61" s="19">
        <v>0</v>
      </c>
      <c r="AK61" s="23">
        <f t="shared" si="4"/>
        <v>0</v>
      </c>
      <c r="AL61" s="28">
        <v>0</v>
      </c>
      <c r="AM61" s="34">
        <v>0</v>
      </c>
      <c r="AN61" s="29"/>
      <c r="AO61" s="29"/>
    </row>
    <row r="62" spans="2:41" s="3" customFormat="1" ht="12.75">
      <c r="B62" s="3" t="s">
        <v>61</v>
      </c>
      <c r="D62" s="10">
        <v>3306</v>
      </c>
      <c r="E62" s="20">
        <v>0</v>
      </c>
      <c r="F62" s="18">
        <v>0</v>
      </c>
      <c r="G62" s="18">
        <v>0</v>
      </c>
      <c r="H62" s="19">
        <v>0</v>
      </c>
      <c r="I62" s="20">
        <v>0</v>
      </c>
      <c r="J62" s="18">
        <v>0</v>
      </c>
      <c r="K62" s="18">
        <v>0</v>
      </c>
      <c r="L62" s="18">
        <v>0</v>
      </c>
      <c r="M62" s="20">
        <v>0</v>
      </c>
      <c r="N62" s="18">
        <v>0</v>
      </c>
      <c r="O62" s="10">
        <v>0</v>
      </c>
      <c r="P62" s="32">
        <v>0</v>
      </c>
      <c r="Q62" s="21">
        <v>0</v>
      </c>
      <c r="R62" s="31">
        <v>0</v>
      </c>
      <c r="S62" s="18">
        <v>0</v>
      </c>
      <c r="T62" s="32">
        <v>0</v>
      </c>
      <c r="U62" s="20">
        <v>0</v>
      </c>
      <c r="V62" s="18">
        <v>0</v>
      </c>
      <c r="W62" s="18">
        <v>0</v>
      </c>
      <c r="X62" s="18">
        <v>0</v>
      </c>
      <c r="Y62" s="23">
        <v>0</v>
      </c>
      <c r="Z62" s="24">
        <v>0</v>
      </c>
      <c r="AA62" s="24">
        <v>0</v>
      </c>
      <c r="AB62" s="25">
        <v>0</v>
      </c>
      <c r="AC62" s="26">
        <v>0</v>
      </c>
      <c r="AD62" s="28">
        <v>0</v>
      </c>
      <c r="AE62" s="27">
        <v>0</v>
      </c>
      <c r="AF62" s="28">
        <v>0</v>
      </c>
      <c r="AG62" s="20">
        <v>0</v>
      </c>
      <c r="AH62" s="28">
        <v>0</v>
      </c>
      <c r="AI62" s="24">
        <v>0</v>
      </c>
      <c r="AJ62" s="19">
        <v>0</v>
      </c>
      <c r="AK62" s="23">
        <f t="shared" si="4"/>
        <v>0</v>
      </c>
      <c r="AL62" s="28">
        <v>0</v>
      </c>
      <c r="AM62" s="34">
        <v>0</v>
      </c>
      <c r="AN62" s="29"/>
      <c r="AO62" s="29"/>
    </row>
    <row r="63" spans="2:41" s="3" customFormat="1" ht="12.75">
      <c r="B63" s="3" t="s">
        <v>62</v>
      </c>
      <c r="D63" s="10">
        <v>3307</v>
      </c>
      <c r="E63" s="20">
        <v>0</v>
      </c>
      <c r="F63" s="18">
        <v>0</v>
      </c>
      <c r="G63" s="18">
        <v>0</v>
      </c>
      <c r="H63" s="19">
        <v>0</v>
      </c>
      <c r="I63" s="20">
        <v>0</v>
      </c>
      <c r="J63" s="18">
        <v>0</v>
      </c>
      <c r="K63" s="18">
        <v>0</v>
      </c>
      <c r="L63" s="18">
        <v>0</v>
      </c>
      <c r="M63" s="20">
        <v>0</v>
      </c>
      <c r="N63" s="18">
        <v>0</v>
      </c>
      <c r="O63" s="10">
        <v>0</v>
      </c>
      <c r="P63" s="32">
        <v>0</v>
      </c>
      <c r="Q63" s="21">
        <v>0</v>
      </c>
      <c r="R63" s="31">
        <v>0</v>
      </c>
      <c r="S63" s="18">
        <v>0</v>
      </c>
      <c r="T63" s="32">
        <v>0</v>
      </c>
      <c r="U63" s="20">
        <v>0</v>
      </c>
      <c r="V63" s="18">
        <v>0</v>
      </c>
      <c r="W63" s="18">
        <v>0</v>
      </c>
      <c r="X63" s="18">
        <v>0</v>
      </c>
      <c r="Y63" s="23">
        <v>0</v>
      </c>
      <c r="Z63" s="24">
        <v>0</v>
      </c>
      <c r="AA63" s="24">
        <v>0</v>
      </c>
      <c r="AB63" s="25">
        <v>0</v>
      </c>
      <c r="AC63" s="26">
        <v>0</v>
      </c>
      <c r="AD63" s="28">
        <v>0</v>
      </c>
      <c r="AE63" s="27">
        <v>0</v>
      </c>
      <c r="AF63" s="28">
        <v>0</v>
      </c>
      <c r="AG63" s="20">
        <v>0</v>
      </c>
      <c r="AH63" s="28">
        <v>0</v>
      </c>
      <c r="AI63" s="24">
        <v>0</v>
      </c>
      <c r="AJ63" s="19">
        <v>0</v>
      </c>
      <c r="AK63" s="23">
        <f t="shared" si="4"/>
        <v>0</v>
      </c>
      <c r="AL63" s="28">
        <v>0</v>
      </c>
      <c r="AM63" s="34">
        <v>0</v>
      </c>
      <c r="AN63" s="29"/>
      <c r="AO63" s="29"/>
    </row>
    <row r="64" spans="2:41" s="3" customFormat="1" ht="12.75">
      <c r="B64" s="3" t="s">
        <v>63</v>
      </c>
      <c r="D64" s="10">
        <v>3308</v>
      </c>
      <c r="E64" s="20">
        <v>0</v>
      </c>
      <c r="F64" s="18">
        <v>0</v>
      </c>
      <c r="G64" s="18">
        <v>0</v>
      </c>
      <c r="H64" s="19">
        <v>0</v>
      </c>
      <c r="I64" s="20">
        <v>0</v>
      </c>
      <c r="J64" s="18">
        <v>0</v>
      </c>
      <c r="K64" s="18">
        <v>0</v>
      </c>
      <c r="L64" s="18">
        <v>0</v>
      </c>
      <c r="M64" s="20">
        <v>0</v>
      </c>
      <c r="N64" s="18">
        <v>0</v>
      </c>
      <c r="O64" s="10">
        <v>0</v>
      </c>
      <c r="P64" s="32">
        <v>-22.4</v>
      </c>
      <c r="Q64" s="21">
        <v>-170.5</v>
      </c>
      <c r="R64" s="31">
        <v>-6.300000000000011</v>
      </c>
      <c r="S64" s="18">
        <v>-18.5</v>
      </c>
      <c r="T64" s="32">
        <v>-2.799999999999983</v>
      </c>
      <c r="U64" s="20">
        <v>-4.6</v>
      </c>
      <c r="V64" s="18">
        <v>-3.5999999999999996</v>
      </c>
      <c r="W64" s="18">
        <v>8.2</v>
      </c>
      <c r="X64" s="18">
        <v>0</v>
      </c>
      <c r="Y64" s="23">
        <v>0</v>
      </c>
      <c r="Z64" s="24">
        <v>-11.4</v>
      </c>
      <c r="AA64" s="24">
        <v>-2.5999999999999996</v>
      </c>
      <c r="AB64" s="25">
        <v>-5.399999999999999</v>
      </c>
      <c r="AC64" s="26">
        <v>-2.5</v>
      </c>
      <c r="AD64" s="28">
        <v>-1.2999999999999998</v>
      </c>
      <c r="AE64" s="27">
        <v>3.4</v>
      </c>
      <c r="AF64" s="28">
        <v>0</v>
      </c>
      <c r="AG64" s="20">
        <v>0</v>
      </c>
      <c r="AH64" s="28">
        <v>-25.5</v>
      </c>
      <c r="AI64" s="24">
        <v>-10.399999999999999</v>
      </c>
      <c r="AJ64" s="19">
        <v>35.9</v>
      </c>
      <c r="AK64" s="23">
        <f t="shared" si="4"/>
        <v>-9.2</v>
      </c>
      <c r="AL64" s="28">
        <v>-7.200000000000003</v>
      </c>
      <c r="AM64" s="34">
        <v>-4.099999999999998</v>
      </c>
      <c r="AN64" s="29"/>
      <c r="AO64" s="29"/>
    </row>
    <row r="65" spans="3:41" s="2" customFormat="1" ht="12.75">
      <c r="C65" s="3" t="s">
        <v>46</v>
      </c>
      <c r="D65" s="10">
        <v>331</v>
      </c>
      <c r="E65" s="20">
        <v>-11.9</v>
      </c>
      <c r="F65" s="18">
        <v>-14.7</v>
      </c>
      <c r="G65" s="18">
        <v>-0.6</v>
      </c>
      <c r="H65" s="19">
        <v>1.3</v>
      </c>
      <c r="I65" s="20">
        <v>0</v>
      </c>
      <c r="J65" s="18">
        <v>0</v>
      </c>
      <c r="K65" s="18">
        <v>0</v>
      </c>
      <c r="L65" s="18">
        <v>-20</v>
      </c>
      <c r="M65" s="20">
        <v>-10</v>
      </c>
      <c r="N65" s="18">
        <f>SUM(N66:N72)</f>
        <v>-10</v>
      </c>
      <c r="O65" s="18">
        <f>SUM(O66:O72)</f>
        <v>-14.2</v>
      </c>
      <c r="P65" s="18">
        <f>SUM(P66:P72)</f>
        <v>-18.199999999999996</v>
      </c>
      <c r="Q65" s="77">
        <v>-178.5</v>
      </c>
      <c r="R65" s="31">
        <v>-16.3</v>
      </c>
      <c r="S65" s="18">
        <v>37.1</v>
      </c>
      <c r="T65" s="32">
        <v>184.1</v>
      </c>
      <c r="U65" s="20">
        <v>50.1</v>
      </c>
      <c r="V65" s="18">
        <v>27.700000000000003</v>
      </c>
      <c r="W65" s="18">
        <f>SUM(W66:W72)</f>
        <v>54.69999999999999</v>
      </c>
      <c r="X65" s="18">
        <f>SUM(X66:X72)</f>
        <v>-8.999999999999984</v>
      </c>
      <c r="Y65" s="23">
        <v>-2</v>
      </c>
      <c r="Z65" s="24">
        <v>37.800000000000004</v>
      </c>
      <c r="AA65" s="24">
        <v>-5.8000000000000025</v>
      </c>
      <c r="AB65" s="25">
        <v>5.20000000000001</v>
      </c>
      <c r="AC65" s="26">
        <f>SUM(AC66:AC72)</f>
        <v>13.200000000000001</v>
      </c>
      <c r="AD65" s="24">
        <v>16.4</v>
      </c>
      <c r="AE65" s="27">
        <v>-5.200000000000003</v>
      </c>
      <c r="AF65" s="24">
        <v>-10.300000000000004</v>
      </c>
      <c r="AG65" s="20">
        <v>-3.6999999999999993</v>
      </c>
      <c r="AH65" s="24">
        <v>12</v>
      </c>
      <c r="AI65" s="24">
        <v>21.999999999999996</v>
      </c>
      <c r="AJ65" s="19">
        <v>59.599999999999994</v>
      </c>
      <c r="AK65" s="23">
        <f>'[1]Table3'!$D$67</f>
        <v>213.20000000000002</v>
      </c>
      <c r="AL65" s="24">
        <f>SUM(AL66:AL72)</f>
        <v>101.79999999999998</v>
      </c>
      <c r="AM65" s="24">
        <f>SUM(AM66:AM72)</f>
        <v>145.1</v>
      </c>
      <c r="AN65" s="29"/>
      <c r="AO65" s="29"/>
    </row>
    <row r="66" spans="3:41" s="2" customFormat="1" ht="12.75">
      <c r="C66" s="2" t="s">
        <v>47</v>
      </c>
      <c r="D66" s="35">
        <v>3312</v>
      </c>
      <c r="E66" s="39">
        <v>0</v>
      </c>
      <c r="F66" s="40">
        <v>0</v>
      </c>
      <c r="G66" s="40">
        <v>0</v>
      </c>
      <c r="H66" s="75">
        <v>0</v>
      </c>
      <c r="I66" s="39">
        <v>0</v>
      </c>
      <c r="J66" s="40">
        <v>0</v>
      </c>
      <c r="K66" s="40">
        <v>0</v>
      </c>
      <c r="L66" s="40">
        <v>0</v>
      </c>
      <c r="M66" s="39">
        <v>0</v>
      </c>
      <c r="N66" s="40">
        <v>0</v>
      </c>
      <c r="O66" s="37">
        <v>0</v>
      </c>
      <c r="P66" s="41">
        <v>0</v>
      </c>
      <c r="Q66" s="42">
        <v>0</v>
      </c>
      <c r="R66" s="43">
        <v>0</v>
      </c>
      <c r="S66" s="40">
        <v>0</v>
      </c>
      <c r="T66" s="41">
        <v>0</v>
      </c>
      <c r="U66" s="39">
        <v>0</v>
      </c>
      <c r="V66" s="34">
        <v>0</v>
      </c>
      <c r="W66" s="34">
        <v>0</v>
      </c>
      <c r="X66" s="34">
        <v>0</v>
      </c>
      <c r="Y66" s="44">
        <v>0</v>
      </c>
      <c r="Z66" s="33">
        <v>0</v>
      </c>
      <c r="AA66" s="33">
        <v>0</v>
      </c>
      <c r="AB66" s="45">
        <v>0</v>
      </c>
      <c r="AC66" s="46">
        <v>0</v>
      </c>
      <c r="AD66" s="33">
        <v>0</v>
      </c>
      <c r="AE66" s="40">
        <v>0</v>
      </c>
      <c r="AF66" s="33">
        <v>0</v>
      </c>
      <c r="AG66" s="47">
        <v>0</v>
      </c>
      <c r="AH66" s="33">
        <v>0</v>
      </c>
      <c r="AI66" s="33">
        <v>0</v>
      </c>
      <c r="AJ66" s="48">
        <v>0</v>
      </c>
      <c r="AK66" s="44">
        <v>0</v>
      </c>
      <c r="AL66" s="33">
        <v>0</v>
      </c>
      <c r="AM66" s="34">
        <v>0</v>
      </c>
      <c r="AN66" s="29"/>
      <c r="AO66" s="29"/>
    </row>
    <row r="67" spans="3:41" s="2" customFormat="1" ht="12.75">
      <c r="C67" s="2" t="s">
        <v>48</v>
      </c>
      <c r="D67" s="35">
        <v>3313</v>
      </c>
      <c r="E67" s="39">
        <v>-11.9</v>
      </c>
      <c r="F67" s="40">
        <v>-8.5</v>
      </c>
      <c r="G67" s="40">
        <v>0</v>
      </c>
      <c r="H67" s="75">
        <v>0</v>
      </c>
      <c r="I67" s="39">
        <v>0</v>
      </c>
      <c r="J67" s="40">
        <v>0</v>
      </c>
      <c r="K67" s="40">
        <v>0</v>
      </c>
      <c r="L67" s="40">
        <v>0</v>
      </c>
      <c r="M67" s="39">
        <v>0</v>
      </c>
      <c r="N67" s="40">
        <v>0</v>
      </c>
      <c r="O67" s="37">
        <v>0</v>
      </c>
      <c r="P67" s="41">
        <v>-30</v>
      </c>
      <c r="Q67" s="42">
        <v>-8</v>
      </c>
      <c r="R67" s="43">
        <v>-10</v>
      </c>
      <c r="S67" s="40">
        <v>55.6</v>
      </c>
      <c r="T67" s="41">
        <v>186.9</v>
      </c>
      <c r="U67" s="39">
        <v>55</v>
      </c>
      <c r="V67" s="34">
        <v>31.400000000000006</v>
      </c>
      <c r="W67" s="34">
        <v>56.79999999999998</v>
      </c>
      <c r="X67" s="34">
        <v>-6.299999999999983</v>
      </c>
      <c r="Y67" s="44">
        <v>6.800000000000001</v>
      </c>
      <c r="Z67" s="33">
        <v>41.5</v>
      </c>
      <c r="AA67" s="33">
        <v>-3.200000000000003</v>
      </c>
      <c r="AB67" s="45">
        <v>10.600000000000009</v>
      </c>
      <c r="AC67" s="46">
        <v>17.8</v>
      </c>
      <c r="AD67" s="33">
        <v>17.7</v>
      </c>
      <c r="AE67" s="40">
        <v>-11.100000000000001</v>
      </c>
      <c r="AF67" s="33">
        <v>-10.300000000000004</v>
      </c>
      <c r="AG67" s="47">
        <v>0</v>
      </c>
      <c r="AH67" s="33">
        <v>29.200000000000003</v>
      </c>
      <c r="AI67" s="33">
        <v>23.099999999999994</v>
      </c>
      <c r="AJ67" s="48">
        <v>45.8</v>
      </c>
      <c r="AK67" s="44">
        <f>'[1]Table3'!$D$69</f>
        <v>222.8</v>
      </c>
      <c r="AL67" s="33">
        <v>107.89999999999998</v>
      </c>
      <c r="AM67" s="34">
        <v>147</v>
      </c>
      <c r="AN67" s="29"/>
      <c r="AO67" s="29"/>
    </row>
    <row r="68" spans="3:41" s="2" customFormat="1" ht="12.75">
      <c r="C68" s="2" t="s">
        <v>49</v>
      </c>
      <c r="D68" s="35">
        <v>3314</v>
      </c>
      <c r="E68" s="39">
        <v>0</v>
      </c>
      <c r="F68" s="40">
        <v>-6.2</v>
      </c>
      <c r="G68" s="40">
        <v>-0.6</v>
      </c>
      <c r="H68" s="75">
        <v>1.3</v>
      </c>
      <c r="I68" s="39">
        <v>0</v>
      </c>
      <c r="J68" s="40">
        <v>0</v>
      </c>
      <c r="K68" s="40">
        <v>0</v>
      </c>
      <c r="L68" s="40">
        <v>-20</v>
      </c>
      <c r="M68" s="39">
        <v>-10</v>
      </c>
      <c r="N68" s="40">
        <v>-10</v>
      </c>
      <c r="O68" s="37">
        <v>-14.2</v>
      </c>
      <c r="P68" s="41">
        <v>34.2</v>
      </c>
      <c r="Q68" s="42">
        <v>0</v>
      </c>
      <c r="R68" s="43">
        <v>0</v>
      </c>
      <c r="S68" s="40">
        <v>0</v>
      </c>
      <c r="T68" s="41">
        <v>0</v>
      </c>
      <c r="U68" s="39">
        <v>-0.3</v>
      </c>
      <c r="V68" s="34">
        <v>-0.10000000000000003</v>
      </c>
      <c r="W68" s="34">
        <v>-10.299999999999999</v>
      </c>
      <c r="X68" s="34">
        <v>-2.700000000000001</v>
      </c>
      <c r="Y68" s="44">
        <v>-8.8</v>
      </c>
      <c r="Z68" s="33">
        <v>7.700000000000001</v>
      </c>
      <c r="AA68" s="33">
        <v>0</v>
      </c>
      <c r="AB68" s="45">
        <v>0</v>
      </c>
      <c r="AC68" s="46">
        <v>-2.5</v>
      </c>
      <c r="AD68" s="33">
        <v>0</v>
      </c>
      <c r="AE68" s="40">
        <v>2.5</v>
      </c>
      <c r="AF68" s="33">
        <v>0</v>
      </c>
      <c r="AG68" s="47">
        <v>-3.6999999999999993</v>
      </c>
      <c r="AH68" s="33">
        <v>-4.4</v>
      </c>
      <c r="AI68" s="33">
        <v>0.09999999999999964</v>
      </c>
      <c r="AJ68" s="48">
        <v>-0.1999999999999993</v>
      </c>
      <c r="AK68" s="44">
        <f>'[1]Table3'!$D$70</f>
        <v>-0.4</v>
      </c>
      <c r="AL68" s="33">
        <v>-0.5</v>
      </c>
      <c r="AM68" s="34">
        <v>0</v>
      </c>
      <c r="AN68" s="29"/>
      <c r="AO68" s="29"/>
    </row>
    <row r="69" spans="3:41" s="2" customFormat="1" ht="12.75">
      <c r="C69" s="2" t="s">
        <v>50</v>
      </c>
      <c r="D69" s="35">
        <v>3315</v>
      </c>
      <c r="E69" s="39">
        <v>0</v>
      </c>
      <c r="F69" s="40">
        <v>0</v>
      </c>
      <c r="G69" s="40">
        <v>0</v>
      </c>
      <c r="H69" s="75">
        <v>0</v>
      </c>
      <c r="I69" s="39">
        <v>0</v>
      </c>
      <c r="J69" s="40">
        <v>0</v>
      </c>
      <c r="K69" s="40">
        <v>0</v>
      </c>
      <c r="L69" s="40">
        <v>0</v>
      </c>
      <c r="M69" s="39">
        <v>0</v>
      </c>
      <c r="N69" s="40">
        <v>0</v>
      </c>
      <c r="O69" s="37">
        <v>0</v>
      </c>
      <c r="P69" s="41">
        <v>0</v>
      </c>
      <c r="Q69" s="42">
        <v>0</v>
      </c>
      <c r="R69" s="43">
        <v>0</v>
      </c>
      <c r="S69" s="40">
        <v>0</v>
      </c>
      <c r="T69" s="41">
        <v>0</v>
      </c>
      <c r="U69" s="39">
        <v>0</v>
      </c>
      <c r="V69" s="34">
        <v>0</v>
      </c>
      <c r="W69" s="34">
        <v>0</v>
      </c>
      <c r="X69" s="34">
        <v>0</v>
      </c>
      <c r="Y69" s="44">
        <v>0</v>
      </c>
      <c r="Z69" s="33">
        <v>0</v>
      </c>
      <c r="AA69" s="33">
        <v>0</v>
      </c>
      <c r="AB69" s="45">
        <v>0</v>
      </c>
      <c r="AC69" s="46">
        <v>0</v>
      </c>
      <c r="AD69" s="33">
        <v>0</v>
      </c>
      <c r="AE69" s="40">
        <v>0</v>
      </c>
      <c r="AF69" s="33">
        <v>0</v>
      </c>
      <c r="AG69" s="47">
        <v>0</v>
      </c>
      <c r="AH69" s="33">
        <v>0</v>
      </c>
      <c r="AI69" s="33">
        <v>0</v>
      </c>
      <c r="AJ69" s="48">
        <v>0</v>
      </c>
      <c r="AK69" s="44">
        <v>0</v>
      </c>
      <c r="AL69" s="33">
        <v>0</v>
      </c>
      <c r="AM69" s="34">
        <v>0</v>
      </c>
      <c r="AN69" s="29"/>
      <c r="AO69" s="29"/>
    </row>
    <row r="70" spans="3:41" s="2" customFormat="1" ht="12.75">
      <c r="C70" s="2" t="s">
        <v>51</v>
      </c>
      <c r="D70" s="35">
        <v>3316</v>
      </c>
      <c r="E70" s="39">
        <v>0</v>
      </c>
      <c r="F70" s="40">
        <v>0</v>
      </c>
      <c r="G70" s="40">
        <v>0</v>
      </c>
      <c r="H70" s="75">
        <v>0</v>
      </c>
      <c r="I70" s="39">
        <v>0</v>
      </c>
      <c r="J70" s="40">
        <v>0</v>
      </c>
      <c r="K70" s="40">
        <v>0</v>
      </c>
      <c r="L70" s="40">
        <v>0</v>
      </c>
      <c r="M70" s="39">
        <v>0</v>
      </c>
      <c r="N70" s="40">
        <v>0</v>
      </c>
      <c r="O70" s="37">
        <v>0</v>
      </c>
      <c r="P70" s="41">
        <v>0</v>
      </c>
      <c r="Q70" s="42">
        <v>0</v>
      </c>
      <c r="R70" s="43">
        <v>0</v>
      </c>
      <c r="S70" s="40">
        <v>0</v>
      </c>
      <c r="T70" s="41">
        <v>0</v>
      </c>
      <c r="U70" s="39">
        <v>0</v>
      </c>
      <c r="V70" s="34">
        <v>0</v>
      </c>
      <c r="W70" s="34">
        <v>0</v>
      </c>
      <c r="X70" s="34">
        <v>0</v>
      </c>
      <c r="Y70" s="44">
        <v>0</v>
      </c>
      <c r="Z70" s="33">
        <v>0</v>
      </c>
      <c r="AA70" s="33">
        <v>0</v>
      </c>
      <c r="AB70" s="45">
        <v>0</v>
      </c>
      <c r="AC70" s="46">
        <v>0</v>
      </c>
      <c r="AD70" s="33">
        <v>0</v>
      </c>
      <c r="AE70" s="40">
        <v>0</v>
      </c>
      <c r="AF70" s="33">
        <v>0</v>
      </c>
      <c r="AG70" s="47">
        <v>0</v>
      </c>
      <c r="AH70" s="33">
        <v>0</v>
      </c>
      <c r="AI70" s="33">
        <v>0</v>
      </c>
      <c r="AJ70" s="48">
        <v>0</v>
      </c>
      <c r="AK70" s="44">
        <f>'[1]Table3'!$D$71</f>
        <v>0</v>
      </c>
      <c r="AL70" s="33">
        <v>0</v>
      </c>
      <c r="AM70" s="34">
        <v>0</v>
      </c>
      <c r="AN70" s="29"/>
      <c r="AO70" s="29"/>
    </row>
    <row r="71" spans="3:41" s="2" customFormat="1" ht="12.75">
      <c r="C71" s="2" t="s">
        <v>52</v>
      </c>
      <c r="D71" s="35">
        <v>3317</v>
      </c>
      <c r="E71" s="39">
        <v>0</v>
      </c>
      <c r="F71" s="40">
        <v>0</v>
      </c>
      <c r="G71" s="40">
        <v>0</v>
      </c>
      <c r="H71" s="75">
        <v>0</v>
      </c>
      <c r="I71" s="39">
        <v>0</v>
      </c>
      <c r="J71" s="40">
        <v>0</v>
      </c>
      <c r="K71" s="40">
        <v>0</v>
      </c>
      <c r="L71" s="40">
        <v>0</v>
      </c>
      <c r="M71" s="39">
        <v>0</v>
      </c>
      <c r="N71" s="40">
        <v>0</v>
      </c>
      <c r="O71" s="37">
        <v>0</v>
      </c>
      <c r="P71" s="41">
        <v>0</v>
      </c>
      <c r="Q71" s="42">
        <v>0</v>
      </c>
      <c r="R71" s="43">
        <v>0</v>
      </c>
      <c r="S71" s="40">
        <v>0</v>
      </c>
      <c r="T71" s="41">
        <v>0</v>
      </c>
      <c r="U71" s="39">
        <v>0</v>
      </c>
      <c r="V71" s="34">
        <v>0</v>
      </c>
      <c r="W71" s="34">
        <v>0</v>
      </c>
      <c r="X71" s="34">
        <v>0</v>
      </c>
      <c r="Y71" s="44">
        <v>0</v>
      </c>
      <c r="Z71" s="33">
        <v>0</v>
      </c>
      <c r="AA71" s="33">
        <v>0</v>
      </c>
      <c r="AB71" s="45">
        <v>0</v>
      </c>
      <c r="AC71" s="46">
        <v>0</v>
      </c>
      <c r="AD71" s="33">
        <v>0</v>
      </c>
      <c r="AE71" s="40">
        <v>0</v>
      </c>
      <c r="AF71" s="33">
        <v>0</v>
      </c>
      <c r="AG71" s="47">
        <v>0</v>
      </c>
      <c r="AH71" s="33">
        <v>0</v>
      </c>
      <c r="AI71" s="33">
        <v>0</v>
      </c>
      <c r="AJ71" s="48">
        <v>0</v>
      </c>
      <c r="AK71" s="44">
        <v>0</v>
      </c>
      <c r="AL71" s="33">
        <v>0</v>
      </c>
      <c r="AM71" s="34">
        <v>0</v>
      </c>
      <c r="AN71" s="29"/>
      <c r="AO71" s="29"/>
    </row>
    <row r="72" spans="3:41" s="2" customFormat="1" ht="12.75">
      <c r="C72" s="2" t="s">
        <v>64</v>
      </c>
      <c r="D72" s="35">
        <v>3318</v>
      </c>
      <c r="E72" s="39">
        <v>0</v>
      </c>
      <c r="F72" s="40">
        <v>0</v>
      </c>
      <c r="G72" s="40">
        <v>0</v>
      </c>
      <c r="H72" s="75">
        <v>0</v>
      </c>
      <c r="I72" s="39">
        <v>0</v>
      </c>
      <c r="J72" s="40">
        <v>0</v>
      </c>
      <c r="K72" s="40">
        <v>0</v>
      </c>
      <c r="L72" s="40">
        <v>0</v>
      </c>
      <c r="M72" s="39">
        <v>0</v>
      </c>
      <c r="N72" s="40">
        <v>0</v>
      </c>
      <c r="O72" s="37">
        <v>0</v>
      </c>
      <c r="P72" s="41">
        <v>-22.4</v>
      </c>
      <c r="Q72" s="42">
        <v>-170.5</v>
      </c>
      <c r="R72" s="43">
        <v>-6.300000000000011</v>
      </c>
      <c r="S72" s="40">
        <v>-18.5</v>
      </c>
      <c r="T72" s="41">
        <v>-2.799999999999983</v>
      </c>
      <c r="U72" s="39">
        <v>-4.6</v>
      </c>
      <c r="V72" s="34">
        <v>-3.5999999999999996</v>
      </c>
      <c r="W72" s="34">
        <v>8.2</v>
      </c>
      <c r="X72" s="34">
        <v>0</v>
      </c>
      <c r="Y72" s="44">
        <v>0</v>
      </c>
      <c r="Z72" s="33">
        <v>-11.4</v>
      </c>
      <c r="AA72" s="33">
        <v>-2.5999999999999996</v>
      </c>
      <c r="AB72" s="45">
        <v>-5.399999999999999</v>
      </c>
      <c r="AC72" s="46">
        <v>-2.1</v>
      </c>
      <c r="AD72" s="33">
        <v>-1.2999999999999998</v>
      </c>
      <c r="AE72" s="40">
        <v>3.4</v>
      </c>
      <c r="AF72" s="33">
        <v>0</v>
      </c>
      <c r="AG72" s="47">
        <v>0</v>
      </c>
      <c r="AH72" s="33">
        <v>-12.8</v>
      </c>
      <c r="AI72" s="33">
        <v>-1.1999999999999993</v>
      </c>
      <c r="AJ72" s="48">
        <v>14</v>
      </c>
      <c r="AK72" s="44">
        <f>'[1]Table3'!$D$73</f>
        <v>-9.2</v>
      </c>
      <c r="AL72" s="33">
        <v>-5.600000000000001</v>
      </c>
      <c r="AM72" s="34">
        <v>-1.8999999999999986</v>
      </c>
      <c r="AN72" s="29"/>
      <c r="AO72" s="29"/>
    </row>
    <row r="73" spans="3:41" s="2" customFormat="1" ht="12.75">
      <c r="C73" s="3" t="s">
        <v>65</v>
      </c>
      <c r="D73" s="10">
        <v>332</v>
      </c>
      <c r="E73" s="20">
        <v>-0.3000000000000007</v>
      </c>
      <c r="F73" s="18">
        <v>-10.4</v>
      </c>
      <c r="G73" s="18">
        <v>-13.1</v>
      </c>
      <c r="H73" s="19">
        <v>-31.1</v>
      </c>
      <c r="I73" s="20">
        <v>9.7</v>
      </c>
      <c r="J73" s="18">
        <v>-30.4</v>
      </c>
      <c r="K73" s="18">
        <v>41.7</v>
      </c>
      <c r="L73" s="18">
        <v>13.5</v>
      </c>
      <c r="M73" s="20">
        <v>16.3</v>
      </c>
      <c r="N73" s="18">
        <f>SUM(N74:N81)</f>
        <v>575.8</v>
      </c>
      <c r="O73" s="18">
        <f>SUM(O74:O81)</f>
        <v>227.7</v>
      </c>
      <c r="P73" s="18">
        <f>SUM(P74:P81)</f>
        <v>194.8</v>
      </c>
      <c r="Q73" s="30">
        <v>24.9</v>
      </c>
      <c r="R73" s="31">
        <v>43.4</v>
      </c>
      <c r="S73" s="18">
        <v>312.5</v>
      </c>
      <c r="T73" s="32">
        <v>290.3</v>
      </c>
      <c r="U73" s="20">
        <v>411.2</v>
      </c>
      <c r="V73" s="18">
        <v>44.900000000000034</v>
      </c>
      <c r="W73" s="18">
        <f>SUM(W74:W80)</f>
        <v>303.20000000000005</v>
      </c>
      <c r="X73" s="18">
        <f>SUM(X74:X80)</f>
        <v>392.89999999999975</v>
      </c>
      <c r="Y73" s="23">
        <v>51.8</v>
      </c>
      <c r="Z73" s="33">
        <v>166.3</v>
      </c>
      <c r="AA73" s="33">
        <v>110.7</v>
      </c>
      <c r="AB73" s="45">
        <v>219.19999999999993</v>
      </c>
      <c r="AC73" s="78">
        <f>SUM(AC74:AC80)</f>
        <v>42.4</v>
      </c>
      <c r="AD73" s="24">
        <v>106.79999999999998</v>
      </c>
      <c r="AE73" s="27">
        <v>323.6</v>
      </c>
      <c r="AF73" s="24">
        <v>121.89999999999998</v>
      </c>
      <c r="AG73" s="20">
        <v>72.5</v>
      </c>
      <c r="AH73" s="24">
        <v>-134.7</v>
      </c>
      <c r="AI73" s="24">
        <v>25.19999999999998</v>
      </c>
      <c r="AJ73" s="19">
        <v>171.2</v>
      </c>
      <c r="AK73" s="23">
        <f>'[1]Table3'!$D$74</f>
        <v>-56.300000000000004</v>
      </c>
      <c r="AL73" s="24">
        <f>SUM(AL74:AL80)</f>
        <v>-46.3</v>
      </c>
      <c r="AM73" s="24">
        <f>SUM(AM74:AM80)</f>
        <v>238.7</v>
      </c>
      <c r="AN73" s="29"/>
      <c r="AO73" s="29"/>
    </row>
    <row r="74" spans="3:41" s="2" customFormat="1" ht="12.75">
      <c r="C74" s="2" t="s">
        <v>47</v>
      </c>
      <c r="D74" s="35">
        <v>3322</v>
      </c>
      <c r="E74" s="39">
        <v>0</v>
      </c>
      <c r="F74" s="40">
        <v>0</v>
      </c>
      <c r="G74" s="40">
        <v>0</v>
      </c>
      <c r="H74" s="75">
        <v>0</v>
      </c>
      <c r="I74" s="39">
        <v>0</v>
      </c>
      <c r="J74" s="40">
        <v>0</v>
      </c>
      <c r="K74" s="40">
        <v>0</v>
      </c>
      <c r="L74" s="40">
        <v>0</v>
      </c>
      <c r="M74" s="39">
        <v>0</v>
      </c>
      <c r="N74" s="40">
        <v>0</v>
      </c>
      <c r="O74" s="37">
        <v>0</v>
      </c>
      <c r="P74" s="41">
        <v>0</v>
      </c>
      <c r="Q74" s="42">
        <v>0</v>
      </c>
      <c r="R74" s="43">
        <v>0</v>
      </c>
      <c r="S74" s="40">
        <v>0</v>
      </c>
      <c r="T74" s="41">
        <v>0</v>
      </c>
      <c r="U74" s="39">
        <v>0</v>
      </c>
      <c r="V74" s="34">
        <v>0</v>
      </c>
      <c r="W74" s="34">
        <v>0</v>
      </c>
      <c r="X74" s="34">
        <v>0</v>
      </c>
      <c r="Y74" s="44">
        <v>0</v>
      </c>
      <c r="Z74" s="33">
        <v>0</v>
      </c>
      <c r="AA74" s="33">
        <v>0</v>
      </c>
      <c r="AB74" s="45">
        <v>0</v>
      </c>
      <c r="AC74" s="46">
        <v>0</v>
      </c>
      <c r="AD74" s="33">
        <v>0</v>
      </c>
      <c r="AE74" s="40">
        <v>0</v>
      </c>
      <c r="AF74" s="33">
        <v>0</v>
      </c>
      <c r="AG74" s="47">
        <v>0</v>
      </c>
      <c r="AH74" s="33">
        <v>0</v>
      </c>
      <c r="AI74" s="33">
        <v>0</v>
      </c>
      <c r="AJ74" s="48">
        <v>0</v>
      </c>
      <c r="AK74" s="44">
        <v>0</v>
      </c>
      <c r="AL74" s="33">
        <v>0</v>
      </c>
      <c r="AM74" s="34">
        <v>0</v>
      </c>
      <c r="AN74" s="29"/>
      <c r="AO74" s="29"/>
    </row>
    <row r="75" spans="3:41" s="2" customFormat="1" ht="12.75">
      <c r="C75" s="2" t="s">
        <v>48</v>
      </c>
      <c r="D75" s="35">
        <v>3323</v>
      </c>
      <c r="E75" s="39">
        <v>0</v>
      </c>
      <c r="F75" s="40">
        <v>0</v>
      </c>
      <c r="G75" s="40">
        <v>0</v>
      </c>
      <c r="H75" s="75">
        <v>0</v>
      </c>
      <c r="I75" s="39">
        <v>0</v>
      </c>
      <c r="J75" s="40">
        <v>0</v>
      </c>
      <c r="K75" s="40">
        <v>0</v>
      </c>
      <c r="L75" s="40">
        <v>0</v>
      </c>
      <c r="M75" s="39">
        <v>0</v>
      </c>
      <c r="N75" s="40">
        <v>540.9</v>
      </c>
      <c r="O75" s="37">
        <v>182.9</v>
      </c>
      <c r="P75" s="41">
        <v>0</v>
      </c>
      <c r="Q75" s="42">
        <v>0</v>
      </c>
      <c r="R75" s="43">
        <v>0</v>
      </c>
      <c r="S75" s="40">
        <v>0</v>
      </c>
      <c r="T75" s="41">
        <v>0</v>
      </c>
      <c r="U75" s="39">
        <v>0</v>
      </c>
      <c r="V75" s="34">
        <v>0</v>
      </c>
      <c r="W75" s="34">
        <v>0</v>
      </c>
      <c r="X75" s="34">
        <v>0</v>
      </c>
      <c r="Y75" s="44">
        <v>0</v>
      </c>
      <c r="Z75" s="33">
        <v>92</v>
      </c>
      <c r="AA75" s="33">
        <v>0</v>
      </c>
      <c r="AB75" s="45">
        <v>0</v>
      </c>
      <c r="AC75" s="46">
        <v>0</v>
      </c>
      <c r="AD75" s="33">
        <v>0</v>
      </c>
      <c r="AE75" s="40">
        <v>0</v>
      </c>
      <c r="AF75" s="33">
        <v>0</v>
      </c>
      <c r="AG75" s="47">
        <v>0</v>
      </c>
      <c r="AH75" s="33">
        <v>-106.8</v>
      </c>
      <c r="AI75" s="33">
        <v>0</v>
      </c>
      <c r="AJ75" s="48">
        <v>106.8</v>
      </c>
      <c r="AK75" s="44">
        <v>0</v>
      </c>
      <c r="AL75" s="33">
        <v>0</v>
      </c>
      <c r="AM75" s="34">
        <v>0</v>
      </c>
      <c r="AN75" s="29"/>
      <c r="AO75" s="29"/>
    </row>
    <row r="76" spans="3:41" s="2" customFormat="1" ht="12.75">
      <c r="C76" s="2" t="s">
        <v>49</v>
      </c>
      <c r="D76" s="35">
        <v>3324</v>
      </c>
      <c r="E76" s="39">
        <v>-0.3000000000000007</v>
      </c>
      <c r="F76" s="40">
        <v>-10.4</v>
      </c>
      <c r="G76" s="40">
        <v>-13.1</v>
      </c>
      <c r="H76" s="75">
        <v>-31.1</v>
      </c>
      <c r="I76" s="39">
        <v>9.7</v>
      </c>
      <c r="J76" s="40">
        <v>-30.4</v>
      </c>
      <c r="K76" s="40">
        <v>41.7</v>
      </c>
      <c r="L76" s="40">
        <v>13.5</v>
      </c>
      <c r="M76" s="39">
        <v>16.3</v>
      </c>
      <c r="N76" s="40">
        <v>34.9</v>
      </c>
      <c r="O76" s="37">
        <v>44.8</v>
      </c>
      <c r="P76" s="41">
        <v>194.8</v>
      </c>
      <c r="Q76" s="42">
        <v>24.9</v>
      </c>
      <c r="R76" s="43">
        <v>43.4</v>
      </c>
      <c r="S76" s="40">
        <v>312.5</v>
      </c>
      <c r="T76" s="41">
        <v>290.3</v>
      </c>
      <c r="U76" s="39">
        <v>411.2</v>
      </c>
      <c r="V76" s="34">
        <v>44.900000000000034</v>
      </c>
      <c r="W76" s="34">
        <v>303.20000000000005</v>
      </c>
      <c r="X76" s="34">
        <v>392.89999999999975</v>
      </c>
      <c r="Y76" s="44">
        <v>51.8</v>
      </c>
      <c r="Z76" s="33">
        <v>74.30000000000001</v>
      </c>
      <c r="AA76" s="33">
        <v>110.7</v>
      </c>
      <c r="AB76" s="45">
        <v>219.19999999999993</v>
      </c>
      <c r="AC76" s="46">
        <v>42.8</v>
      </c>
      <c r="AD76" s="33">
        <v>106.8</v>
      </c>
      <c r="AE76" s="40">
        <v>323.59999999999997</v>
      </c>
      <c r="AF76" s="33">
        <v>121.89999999999998</v>
      </c>
      <c r="AG76" s="47">
        <v>72.5</v>
      </c>
      <c r="AH76" s="33">
        <v>-15.199999999999989</v>
      </c>
      <c r="AI76" s="33">
        <v>34.39999999999998</v>
      </c>
      <c r="AJ76" s="48">
        <v>42.5</v>
      </c>
      <c r="AK76" s="44">
        <f>'[1]Table3'!$D$77</f>
        <v>-56.300000000000004</v>
      </c>
      <c r="AL76" s="33">
        <v>-44.699999999999996</v>
      </c>
      <c r="AM76" s="34">
        <v>240.89999999999998</v>
      </c>
      <c r="AN76" s="29"/>
      <c r="AO76" s="29"/>
    </row>
    <row r="77" spans="3:41" s="2" customFormat="1" ht="12.75">
      <c r="C77" s="2" t="s">
        <v>50</v>
      </c>
      <c r="D77" s="35">
        <v>3315</v>
      </c>
      <c r="E77" s="39">
        <v>0</v>
      </c>
      <c r="F77" s="40">
        <v>0</v>
      </c>
      <c r="G77" s="40">
        <v>0</v>
      </c>
      <c r="H77" s="75">
        <v>0</v>
      </c>
      <c r="I77" s="39">
        <v>0</v>
      </c>
      <c r="J77" s="40">
        <v>0</v>
      </c>
      <c r="K77" s="40">
        <v>0</v>
      </c>
      <c r="L77" s="40">
        <v>0</v>
      </c>
      <c r="M77" s="39">
        <v>0</v>
      </c>
      <c r="N77" s="40">
        <v>0</v>
      </c>
      <c r="O77" s="40">
        <v>0</v>
      </c>
      <c r="P77" s="41">
        <v>0</v>
      </c>
      <c r="Q77" s="42">
        <v>0</v>
      </c>
      <c r="R77" s="43">
        <v>0</v>
      </c>
      <c r="S77" s="40">
        <v>0</v>
      </c>
      <c r="T77" s="41">
        <v>0</v>
      </c>
      <c r="U77" s="39">
        <v>0</v>
      </c>
      <c r="V77" s="34">
        <v>0</v>
      </c>
      <c r="W77" s="34">
        <v>0</v>
      </c>
      <c r="X77" s="34">
        <v>0</v>
      </c>
      <c r="Y77" s="44">
        <v>0</v>
      </c>
      <c r="Z77" s="33">
        <v>0</v>
      </c>
      <c r="AA77" s="33">
        <v>0</v>
      </c>
      <c r="AB77" s="45">
        <v>0</v>
      </c>
      <c r="AC77" s="46">
        <v>0</v>
      </c>
      <c r="AD77" s="33">
        <v>0</v>
      </c>
      <c r="AE77" s="40">
        <v>0</v>
      </c>
      <c r="AF77" s="33">
        <v>0</v>
      </c>
      <c r="AG77" s="47">
        <v>0</v>
      </c>
      <c r="AH77" s="33">
        <v>0</v>
      </c>
      <c r="AI77" s="33">
        <v>0</v>
      </c>
      <c r="AJ77" s="48">
        <v>0</v>
      </c>
      <c r="AK77" s="44">
        <v>0</v>
      </c>
      <c r="AL77" s="33">
        <v>0</v>
      </c>
      <c r="AM77" s="34">
        <v>0</v>
      </c>
      <c r="AN77" s="29"/>
      <c r="AO77" s="29"/>
    </row>
    <row r="78" spans="3:41" s="2" customFormat="1" ht="12.75">
      <c r="C78" s="2" t="s">
        <v>51</v>
      </c>
      <c r="D78" s="35">
        <v>3326</v>
      </c>
      <c r="E78" s="39">
        <v>0</v>
      </c>
      <c r="F78" s="40">
        <v>0</v>
      </c>
      <c r="G78" s="40">
        <v>0</v>
      </c>
      <c r="H78" s="75">
        <v>0</v>
      </c>
      <c r="I78" s="39">
        <v>0</v>
      </c>
      <c r="J78" s="40">
        <v>0</v>
      </c>
      <c r="K78" s="40">
        <v>0</v>
      </c>
      <c r="L78" s="40">
        <v>0</v>
      </c>
      <c r="M78" s="39">
        <v>0</v>
      </c>
      <c r="N78" s="40">
        <v>0</v>
      </c>
      <c r="O78" s="40">
        <v>0</v>
      </c>
      <c r="P78" s="41">
        <v>0</v>
      </c>
      <c r="Q78" s="42">
        <v>0</v>
      </c>
      <c r="R78" s="43">
        <v>0</v>
      </c>
      <c r="S78" s="40">
        <v>0</v>
      </c>
      <c r="T78" s="41">
        <v>0</v>
      </c>
      <c r="U78" s="39">
        <v>0</v>
      </c>
      <c r="V78" s="34">
        <v>0</v>
      </c>
      <c r="W78" s="34">
        <v>0</v>
      </c>
      <c r="X78" s="34">
        <v>0</v>
      </c>
      <c r="Y78" s="44">
        <v>0</v>
      </c>
      <c r="Z78" s="33">
        <v>0</v>
      </c>
      <c r="AA78" s="33">
        <v>0</v>
      </c>
      <c r="AB78" s="45">
        <v>0</v>
      </c>
      <c r="AC78" s="46">
        <v>0</v>
      </c>
      <c r="AD78" s="33">
        <v>0</v>
      </c>
      <c r="AE78" s="40">
        <v>0</v>
      </c>
      <c r="AF78" s="33">
        <v>0</v>
      </c>
      <c r="AG78" s="47">
        <v>0</v>
      </c>
      <c r="AH78" s="33">
        <v>0</v>
      </c>
      <c r="AI78" s="33">
        <v>0</v>
      </c>
      <c r="AJ78" s="48">
        <v>0</v>
      </c>
      <c r="AK78" s="44">
        <v>0</v>
      </c>
      <c r="AL78" s="33">
        <v>0</v>
      </c>
      <c r="AM78" s="34">
        <v>0</v>
      </c>
      <c r="AN78" s="29"/>
      <c r="AO78" s="29"/>
    </row>
    <row r="79" spans="3:41" s="2" customFormat="1" ht="12.75">
      <c r="C79" s="2" t="s">
        <v>52</v>
      </c>
      <c r="D79" s="35">
        <v>3327</v>
      </c>
      <c r="E79" s="39">
        <v>0</v>
      </c>
      <c r="F79" s="40">
        <v>0</v>
      </c>
      <c r="G79" s="40">
        <v>0</v>
      </c>
      <c r="H79" s="75">
        <v>0</v>
      </c>
      <c r="I79" s="39">
        <v>0</v>
      </c>
      <c r="J79" s="40">
        <v>0</v>
      </c>
      <c r="K79" s="40">
        <v>0</v>
      </c>
      <c r="L79" s="40">
        <v>0</v>
      </c>
      <c r="M79" s="39">
        <v>0</v>
      </c>
      <c r="N79" s="40">
        <v>0</v>
      </c>
      <c r="O79" s="40">
        <v>0</v>
      </c>
      <c r="P79" s="41">
        <v>0</v>
      </c>
      <c r="Q79" s="42">
        <v>0</v>
      </c>
      <c r="R79" s="43">
        <v>0</v>
      </c>
      <c r="S79" s="40">
        <v>0</v>
      </c>
      <c r="T79" s="41">
        <v>0</v>
      </c>
      <c r="U79" s="39">
        <v>0</v>
      </c>
      <c r="V79" s="34">
        <v>0</v>
      </c>
      <c r="W79" s="34">
        <v>0</v>
      </c>
      <c r="X79" s="34">
        <v>0</v>
      </c>
      <c r="Y79" s="44">
        <v>0</v>
      </c>
      <c r="Z79" s="33">
        <v>0</v>
      </c>
      <c r="AA79" s="33">
        <v>0</v>
      </c>
      <c r="AB79" s="45">
        <v>0</v>
      </c>
      <c r="AC79" s="46">
        <v>0</v>
      </c>
      <c r="AD79" s="33">
        <v>0</v>
      </c>
      <c r="AE79" s="40">
        <v>0</v>
      </c>
      <c r="AF79" s="33">
        <v>0</v>
      </c>
      <c r="AG79" s="47">
        <v>0</v>
      </c>
      <c r="AH79" s="33">
        <v>0</v>
      </c>
      <c r="AI79" s="33">
        <v>0</v>
      </c>
      <c r="AJ79" s="48">
        <v>0</v>
      </c>
      <c r="AK79" s="44">
        <v>0</v>
      </c>
      <c r="AL79" s="33">
        <v>0</v>
      </c>
      <c r="AM79" s="34">
        <v>0</v>
      </c>
      <c r="AN79" s="29"/>
      <c r="AO79" s="29"/>
    </row>
    <row r="80" spans="3:41" s="2" customFormat="1" ht="12.75">
      <c r="C80" s="2" t="s">
        <v>64</v>
      </c>
      <c r="D80" s="35">
        <v>3328</v>
      </c>
      <c r="E80" s="39">
        <v>0</v>
      </c>
      <c r="F80" s="40">
        <v>0</v>
      </c>
      <c r="G80" s="40">
        <v>0</v>
      </c>
      <c r="H80" s="75">
        <v>0</v>
      </c>
      <c r="I80" s="39">
        <v>0</v>
      </c>
      <c r="J80" s="40">
        <v>0</v>
      </c>
      <c r="K80" s="40">
        <v>0</v>
      </c>
      <c r="L80" s="40">
        <v>0</v>
      </c>
      <c r="M80" s="39">
        <v>0</v>
      </c>
      <c r="N80" s="40">
        <v>0</v>
      </c>
      <c r="O80" s="40">
        <v>0</v>
      </c>
      <c r="P80" s="41">
        <v>0</v>
      </c>
      <c r="Q80" s="42">
        <v>0</v>
      </c>
      <c r="R80" s="43">
        <v>0</v>
      </c>
      <c r="S80" s="40">
        <v>0</v>
      </c>
      <c r="T80" s="41">
        <v>0</v>
      </c>
      <c r="U80" s="39">
        <v>0</v>
      </c>
      <c r="V80" s="34">
        <v>0</v>
      </c>
      <c r="W80" s="34">
        <v>0</v>
      </c>
      <c r="X80" s="34">
        <v>0</v>
      </c>
      <c r="Y80" s="44">
        <v>0</v>
      </c>
      <c r="Z80" s="33">
        <v>0</v>
      </c>
      <c r="AA80" s="33">
        <v>0</v>
      </c>
      <c r="AB80" s="45">
        <v>0</v>
      </c>
      <c r="AC80" s="46">
        <v>-0.4</v>
      </c>
      <c r="AD80" s="33">
        <v>0</v>
      </c>
      <c r="AE80" s="40">
        <v>0</v>
      </c>
      <c r="AF80" s="33">
        <v>0</v>
      </c>
      <c r="AG80" s="47">
        <v>0</v>
      </c>
      <c r="AH80" s="33">
        <v>-12.7</v>
      </c>
      <c r="AI80" s="33">
        <v>-9.2</v>
      </c>
      <c r="AJ80" s="48">
        <v>21.9</v>
      </c>
      <c r="AK80" s="44">
        <v>0</v>
      </c>
      <c r="AL80" s="33">
        <v>-1.6</v>
      </c>
      <c r="AM80" s="34">
        <v>-2.1999999999999997</v>
      </c>
      <c r="AN80" s="29"/>
      <c r="AO80" s="29"/>
    </row>
    <row r="81" spans="4:41" s="2" customFormat="1" ht="12.75">
      <c r="D81" s="35"/>
      <c r="E81" s="39"/>
      <c r="F81" s="40"/>
      <c r="G81" s="40"/>
      <c r="H81" s="75"/>
      <c r="I81" s="39"/>
      <c r="J81" s="40"/>
      <c r="K81" s="40"/>
      <c r="L81" s="40"/>
      <c r="M81" s="39"/>
      <c r="N81" s="40"/>
      <c r="O81" s="40"/>
      <c r="P81" s="41"/>
      <c r="Q81" s="42"/>
      <c r="R81" s="43"/>
      <c r="S81" s="18"/>
      <c r="T81" s="41"/>
      <c r="U81" s="39"/>
      <c r="V81" s="34"/>
      <c r="W81" s="29"/>
      <c r="X81" s="34"/>
      <c r="Y81" s="23"/>
      <c r="Z81" s="33"/>
      <c r="AA81" s="33"/>
      <c r="AB81" s="45"/>
      <c r="AC81" s="46"/>
      <c r="AD81" s="27"/>
      <c r="AE81" s="27"/>
      <c r="AF81" s="24"/>
      <c r="AG81" s="47"/>
      <c r="AH81" s="24"/>
      <c r="AI81" s="33"/>
      <c r="AJ81" s="48">
        <v>0</v>
      </c>
      <c r="AK81" s="23"/>
      <c r="AL81" s="24"/>
      <c r="AM81" s="29"/>
      <c r="AN81" s="29"/>
      <c r="AO81" s="29"/>
    </row>
    <row r="82" spans="1:41" s="2" customFormat="1" ht="12.75">
      <c r="A82" s="79" t="s">
        <v>66</v>
      </c>
      <c r="B82" s="79"/>
      <c r="C82" s="79"/>
      <c r="D82" s="80" t="s">
        <v>67</v>
      </c>
      <c r="E82" s="81">
        <f aca="true" t="shared" si="5" ref="E82:AI82">E31-E32+E57</f>
        <v>0</v>
      </c>
      <c r="F82" s="82">
        <f t="shared" si="5"/>
        <v>-1.3855583347321954E-13</v>
      </c>
      <c r="G82" s="82">
        <f t="shared" si="5"/>
        <v>0</v>
      </c>
      <c r="H82" s="83">
        <f t="shared" si="5"/>
        <v>1.1368683772161603E-13</v>
      </c>
      <c r="I82" s="81">
        <f t="shared" si="5"/>
        <v>0</v>
      </c>
      <c r="J82" s="82">
        <f t="shared" si="5"/>
        <v>-7.815970093361102E-14</v>
      </c>
      <c r="K82" s="82">
        <f t="shared" si="5"/>
        <v>0</v>
      </c>
      <c r="L82" s="82">
        <f t="shared" si="5"/>
        <v>0</v>
      </c>
      <c r="M82" s="81">
        <f t="shared" si="5"/>
        <v>1.8207657603852567E-13</v>
      </c>
      <c r="N82" s="82">
        <f t="shared" si="5"/>
        <v>0</v>
      </c>
      <c r="O82" s="82">
        <f t="shared" si="5"/>
        <v>-2.2737367544323206E-13</v>
      </c>
      <c r="P82" s="82">
        <f t="shared" si="5"/>
        <v>-3.694822225952521E-13</v>
      </c>
      <c r="Q82" s="81">
        <f t="shared" si="5"/>
        <v>0</v>
      </c>
      <c r="R82" s="82">
        <f t="shared" si="5"/>
        <v>-3.552713678800501E-14</v>
      </c>
      <c r="S82" s="82">
        <f t="shared" si="5"/>
        <v>-5.684341886080801E-13</v>
      </c>
      <c r="T82" s="82">
        <f t="shared" si="5"/>
        <v>0</v>
      </c>
      <c r="U82" s="81">
        <f t="shared" si="5"/>
        <v>0</v>
      </c>
      <c r="V82" s="82">
        <f t="shared" si="5"/>
        <v>0</v>
      </c>
      <c r="W82" s="82">
        <f t="shared" si="5"/>
        <v>0</v>
      </c>
      <c r="X82" s="82">
        <f t="shared" si="5"/>
        <v>0</v>
      </c>
      <c r="Y82" s="81">
        <f t="shared" si="5"/>
        <v>1.8474111129762605E-13</v>
      </c>
      <c r="Z82" s="82">
        <f t="shared" si="5"/>
        <v>0</v>
      </c>
      <c r="AA82" s="82">
        <f t="shared" si="5"/>
        <v>0</v>
      </c>
      <c r="AB82" s="83">
        <f t="shared" si="5"/>
        <v>-5.115907697472721E-13</v>
      </c>
      <c r="AC82" s="82">
        <f t="shared" si="5"/>
        <v>1.4210854715202004E-13</v>
      </c>
      <c r="AD82" s="82">
        <f t="shared" si="5"/>
        <v>3.552713678800501E-13</v>
      </c>
      <c r="AE82" s="82">
        <f t="shared" si="5"/>
        <v>0</v>
      </c>
      <c r="AF82" s="82">
        <v>0</v>
      </c>
      <c r="AG82" s="84">
        <f t="shared" si="5"/>
        <v>2.7000623958883807E-13</v>
      </c>
      <c r="AH82" s="84">
        <f t="shared" si="5"/>
        <v>-1.7053025658242404E-13</v>
      </c>
      <c r="AI82" s="84">
        <f t="shared" si="5"/>
        <v>-3.481659405224491E-13</v>
      </c>
      <c r="AJ82" s="84">
        <v>-1.4921397450962104E-13</v>
      </c>
      <c r="AK82" s="85">
        <f>AK31-AK32+AK57</f>
        <v>0</v>
      </c>
      <c r="AL82" s="84">
        <f>AL31-AL32+AL57</f>
        <v>-2.5579538487363607E-13</v>
      </c>
      <c r="AM82" s="84">
        <f>AM31-AM32+AM57</f>
        <v>-0.013000000000147338</v>
      </c>
      <c r="AN82" s="29"/>
      <c r="AO82" s="29"/>
    </row>
    <row r="83" spans="4:41" s="2" customFormat="1" ht="12.75">
      <c r="D83" s="35"/>
      <c r="E83" s="36"/>
      <c r="F83" s="37"/>
      <c r="G83" s="37"/>
      <c r="H83" s="38"/>
      <c r="I83" s="36"/>
      <c r="J83" s="37"/>
      <c r="K83" s="37"/>
      <c r="L83" s="37"/>
      <c r="M83" s="36"/>
      <c r="N83" s="40"/>
      <c r="O83" s="37"/>
      <c r="P83" s="41"/>
      <c r="Q83" s="42"/>
      <c r="R83" s="43"/>
      <c r="S83" s="18"/>
      <c r="T83" s="41"/>
      <c r="U83" s="39"/>
      <c r="V83" s="34"/>
      <c r="W83" s="29"/>
      <c r="X83" s="34"/>
      <c r="Y83" s="86"/>
      <c r="Z83" s="33"/>
      <c r="AA83" s="33"/>
      <c r="AB83" s="45"/>
      <c r="AC83" s="46"/>
      <c r="AD83" s="27"/>
      <c r="AE83" s="27"/>
      <c r="AF83" s="24"/>
      <c r="AG83" s="47"/>
      <c r="AH83" s="24"/>
      <c r="AI83" s="24"/>
      <c r="AJ83" s="48"/>
      <c r="AK83" s="23"/>
      <c r="AL83" s="24"/>
      <c r="AM83" s="29"/>
      <c r="AN83" s="29"/>
      <c r="AO83" s="29"/>
    </row>
    <row r="84" spans="1:41" s="2" customFormat="1" ht="12.75">
      <c r="A84" s="2" t="s">
        <v>68</v>
      </c>
      <c r="D84" s="35" t="s">
        <v>69</v>
      </c>
      <c r="E84" s="39">
        <v>548.2</v>
      </c>
      <c r="F84" s="40">
        <v>718.2</v>
      </c>
      <c r="G84" s="40">
        <v>744.4</v>
      </c>
      <c r="H84" s="75">
        <v>937.3</v>
      </c>
      <c r="I84" s="39">
        <v>803.4</v>
      </c>
      <c r="J84" s="40">
        <v>923.2</v>
      </c>
      <c r="K84" s="40">
        <v>939.1</v>
      </c>
      <c r="L84" s="40">
        <v>1498.3</v>
      </c>
      <c r="M84" s="36">
        <f aca="true" t="shared" si="6" ref="M84:S84">M19+M30</f>
        <v>1241.3</v>
      </c>
      <c r="N84" s="37">
        <f t="shared" si="6"/>
        <v>1336.7999999999997</v>
      </c>
      <c r="O84" s="37">
        <f t="shared" si="6"/>
        <v>1514.4</v>
      </c>
      <c r="P84" s="37">
        <f t="shared" si="6"/>
        <v>1786.9</v>
      </c>
      <c r="Q84" s="36">
        <f t="shared" si="6"/>
        <v>1217.5</v>
      </c>
      <c r="R84" s="37">
        <f t="shared" si="6"/>
        <v>1457.3000000000002</v>
      </c>
      <c r="S84" s="37">
        <f t="shared" si="6"/>
        <v>1572.3</v>
      </c>
      <c r="T84" s="87">
        <f aca="true" t="shared" si="7" ref="T84:AB84">SUM(T19,T30)</f>
        <v>1866.9</v>
      </c>
      <c r="U84" s="88">
        <f t="shared" si="7"/>
        <v>1286.8</v>
      </c>
      <c r="V84" s="87">
        <f t="shared" si="7"/>
        <v>1633.2</v>
      </c>
      <c r="W84" s="87">
        <f t="shared" si="7"/>
        <v>1554.8000000000002</v>
      </c>
      <c r="X84" s="87">
        <f t="shared" si="7"/>
        <v>1865.2999999999995</v>
      </c>
      <c r="Y84" s="87">
        <f t="shared" si="7"/>
        <v>1466.6999999999998</v>
      </c>
      <c r="Z84" s="87">
        <f t="shared" si="7"/>
        <v>1606.1</v>
      </c>
      <c r="AA84" s="87">
        <f t="shared" si="7"/>
        <v>1608.3</v>
      </c>
      <c r="AB84" s="87">
        <f t="shared" si="7"/>
        <v>2001.6</v>
      </c>
      <c r="AC84" s="33">
        <f>AC19+AC30</f>
        <v>1480.3999999999999</v>
      </c>
      <c r="AD84" s="33">
        <f>AD19+AD30</f>
        <v>1603.0000000000002</v>
      </c>
      <c r="AE84" s="33">
        <f>AE19+AE30</f>
        <v>2096.599999999999</v>
      </c>
      <c r="AF84" s="33">
        <f>AF19+AF30</f>
        <v>1999.2000000000007</v>
      </c>
      <c r="AG84" s="47">
        <v>1410.8999999999999</v>
      </c>
      <c r="AH84" s="33">
        <v>1566.1000000000001</v>
      </c>
      <c r="AI84" s="33">
        <v>1779.0999999999995</v>
      </c>
      <c r="AJ84" s="48">
        <v>2479.7</v>
      </c>
      <c r="AK84" s="44">
        <f>AK19+AK30</f>
        <v>1650.1999999999998</v>
      </c>
      <c r="AL84" s="33">
        <f>AL19+AL30</f>
        <v>1923.4000000000003</v>
      </c>
      <c r="AM84" s="33">
        <f>AM19+AM30</f>
        <v>1970.913</v>
      </c>
      <c r="AN84" s="29"/>
      <c r="AO84" s="29"/>
    </row>
    <row r="85" spans="9:21" ht="12.75">
      <c r="I85" s="89"/>
      <c r="N85" s="90"/>
      <c r="Q85" s="91"/>
      <c r="R85" s="91"/>
      <c r="S85" s="2"/>
      <c r="T85" s="91"/>
      <c r="U85" s="2"/>
    </row>
    <row r="86" spans="14:21" ht="12.75">
      <c r="N86" s="90"/>
      <c r="Q86" s="91"/>
      <c r="R86" s="91"/>
      <c r="S86" s="2"/>
      <c r="T86" s="91"/>
      <c r="U86" s="2"/>
    </row>
    <row r="87" spans="14:21" ht="12.75">
      <c r="N87" s="90"/>
      <c r="Q87" s="28"/>
      <c r="R87" s="28"/>
      <c r="S87" s="2"/>
      <c r="T87" s="28"/>
      <c r="U87" s="2"/>
    </row>
    <row r="88" spans="14:21" ht="12.75">
      <c r="N88" s="90"/>
      <c r="Q88" s="76"/>
      <c r="R88" s="76"/>
      <c r="S88" s="2"/>
      <c r="T88" s="76"/>
      <c r="U88" s="2"/>
    </row>
    <row r="89" spans="14:21" ht="12.75">
      <c r="N89" s="90"/>
      <c r="Q89" s="76"/>
      <c r="R89" s="76"/>
      <c r="S89" s="2"/>
      <c r="T89" s="76"/>
      <c r="U89" s="2"/>
    </row>
    <row r="90" spans="14:21" ht="12.75">
      <c r="N90" s="90"/>
      <c r="Q90" s="76"/>
      <c r="R90" s="76"/>
      <c r="S90" s="2"/>
      <c r="T90" s="76"/>
      <c r="U90" s="2"/>
    </row>
    <row r="91" spans="14:21" ht="12.75">
      <c r="N91" s="90"/>
      <c r="Q91" s="76"/>
      <c r="R91" s="76"/>
      <c r="S91" s="2"/>
      <c r="T91" s="76"/>
      <c r="U91" s="2"/>
    </row>
    <row r="92" spans="14:21" ht="12.75">
      <c r="N92" s="90"/>
      <c r="Q92" s="76"/>
      <c r="R92" s="76"/>
      <c r="S92" s="2"/>
      <c r="T92" s="76"/>
      <c r="U92" s="2"/>
    </row>
    <row r="93" spans="14:21" ht="12.75">
      <c r="N93" s="90"/>
      <c r="Q93" s="76"/>
      <c r="R93" s="76"/>
      <c r="S93" s="2"/>
      <c r="T93" s="76"/>
      <c r="U93" s="2"/>
    </row>
    <row r="94" spans="14:21" ht="12.75">
      <c r="N94" s="90"/>
      <c r="Q94" s="76"/>
      <c r="R94" s="76"/>
      <c r="S94" s="2"/>
      <c r="T94" s="76"/>
      <c r="U94" s="2"/>
    </row>
    <row r="95" spans="14:21" ht="12.75">
      <c r="N95" s="90"/>
      <c r="Q95" s="76"/>
      <c r="R95" s="76"/>
      <c r="S95" s="2"/>
      <c r="T95" s="76"/>
      <c r="U95" s="2"/>
    </row>
    <row r="96" spans="14:21" ht="12.75">
      <c r="N96" s="90"/>
      <c r="Q96" s="76"/>
      <c r="R96" s="76"/>
      <c r="S96" s="2"/>
      <c r="T96" s="76"/>
      <c r="U96" s="2"/>
    </row>
    <row r="97" spans="14:21" ht="12.75">
      <c r="N97" s="90"/>
      <c r="Q97" s="76"/>
      <c r="R97" s="76"/>
      <c r="S97" s="2"/>
      <c r="T97" s="76"/>
      <c r="U97" s="2"/>
    </row>
    <row r="98" spans="14:21" ht="12.75">
      <c r="N98" s="90"/>
      <c r="Q98" s="91"/>
      <c r="R98" s="91"/>
      <c r="S98" s="2"/>
      <c r="T98" s="91"/>
      <c r="U98" s="2"/>
    </row>
    <row r="99" spans="14:21" ht="12.75">
      <c r="N99" s="90"/>
      <c r="Q99" s="91"/>
      <c r="R99" s="91"/>
      <c r="S99" s="2"/>
      <c r="T99" s="91"/>
      <c r="U99" s="2"/>
    </row>
    <row r="100" spans="14:21" ht="12.75">
      <c r="N100" s="90"/>
      <c r="Q100" s="91"/>
      <c r="R100" s="91"/>
      <c r="S100" s="2"/>
      <c r="T100" s="91"/>
      <c r="U100" s="2"/>
    </row>
    <row r="101" spans="14:21" ht="12.75">
      <c r="N101" s="90"/>
      <c r="Q101" s="91"/>
      <c r="R101" s="91"/>
      <c r="S101" s="2"/>
      <c r="T101" s="91"/>
      <c r="U101" s="2"/>
    </row>
    <row r="102" spans="14:21" ht="12.75">
      <c r="N102" s="90"/>
      <c r="Q102" s="91"/>
      <c r="R102" s="91"/>
      <c r="S102" s="2"/>
      <c r="T102" s="91"/>
      <c r="U102" s="2"/>
    </row>
    <row r="103" spans="14:21" ht="12.75">
      <c r="N103" s="90"/>
      <c r="Q103" s="91"/>
      <c r="R103" s="91"/>
      <c r="S103" s="2"/>
      <c r="T103" s="91"/>
      <c r="U103" s="2"/>
    </row>
    <row r="104" spans="14:21" ht="12.75">
      <c r="N104" s="90"/>
      <c r="Q104" s="91"/>
      <c r="R104" s="91"/>
      <c r="S104" s="2"/>
      <c r="T104" s="91"/>
      <c r="U104" s="2"/>
    </row>
    <row r="105" spans="14:21" ht="12.75">
      <c r="N105" s="90"/>
      <c r="Q105" s="76"/>
      <c r="R105" s="76"/>
      <c r="S105" s="2"/>
      <c r="T105" s="76"/>
      <c r="U105" s="2"/>
    </row>
    <row r="106" spans="14:21" ht="12.75">
      <c r="N106" s="90"/>
      <c r="Q106" s="91"/>
      <c r="R106" s="91"/>
      <c r="S106" s="2"/>
      <c r="T106" s="91"/>
      <c r="U106" s="2"/>
    </row>
    <row r="107" spans="14:21" ht="12.75">
      <c r="N107" s="90"/>
      <c r="Q107" s="91"/>
      <c r="R107" s="91"/>
      <c r="S107" s="2"/>
      <c r="T107" s="91"/>
      <c r="U107" s="2"/>
    </row>
    <row r="108" spans="14:21" ht="12.75">
      <c r="N108" s="90"/>
      <c r="Q108" s="91"/>
      <c r="R108" s="91"/>
      <c r="S108" s="2"/>
      <c r="T108" s="91"/>
      <c r="U108" s="2"/>
    </row>
    <row r="109" spans="14:21" ht="12.75">
      <c r="N109" s="90"/>
      <c r="Q109" s="91"/>
      <c r="R109" s="91"/>
      <c r="S109" s="2"/>
      <c r="T109" s="91"/>
      <c r="U109" s="2"/>
    </row>
    <row r="110" spans="14:21" ht="12.75">
      <c r="N110" s="90"/>
      <c r="Q110" s="91"/>
      <c r="R110" s="91"/>
      <c r="S110" s="2"/>
      <c r="T110" s="91"/>
      <c r="U110" s="2"/>
    </row>
    <row r="111" spans="14:21" ht="12.75">
      <c r="N111" s="90"/>
      <c r="Q111" s="91"/>
      <c r="R111" s="91"/>
      <c r="S111" s="2"/>
      <c r="T111" s="91"/>
      <c r="U111" s="2"/>
    </row>
    <row r="112" spans="14:21" ht="12.75">
      <c r="N112" s="90"/>
      <c r="Q112" s="91"/>
      <c r="R112" s="91"/>
      <c r="S112" s="2"/>
      <c r="T112" s="91"/>
      <c r="U112" s="2"/>
    </row>
    <row r="113" spans="14:21" ht="12.75">
      <c r="N113" s="90"/>
      <c r="Q113" s="91"/>
      <c r="R113" s="91"/>
      <c r="S113" s="2"/>
      <c r="T113" s="91"/>
      <c r="U113" s="2"/>
    </row>
    <row r="114" spans="14:21" ht="12.75">
      <c r="N114" s="90"/>
      <c r="Q114" s="76"/>
      <c r="R114" s="76"/>
      <c r="S114" s="2"/>
      <c r="T114" s="76"/>
      <c r="U114" s="2"/>
    </row>
    <row r="115" spans="14:21" ht="12.75">
      <c r="N115" s="90"/>
      <c r="Q115" s="76"/>
      <c r="R115" s="76"/>
      <c r="S115" s="2"/>
      <c r="T115" s="76"/>
      <c r="U115" s="2"/>
    </row>
    <row r="116" spans="14:21" ht="12.75">
      <c r="N116" s="90"/>
      <c r="Q116" s="76"/>
      <c r="R116" s="76"/>
      <c r="S116" s="2"/>
      <c r="T116" s="76"/>
      <c r="U116" s="2"/>
    </row>
    <row r="117" spans="14:21" ht="12.75">
      <c r="N117" s="90"/>
      <c r="Q117" s="76"/>
      <c r="R117" s="76"/>
      <c r="S117" s="2"/>
      <c r="T117" s="76"/>
      <c r="U117" s="2"/>
    </row>
    <row r="118" spans="14:21" ht="12.75">
      <c r="N118" s="90"/>
      <c r="Q118" s="76"/>
      <c r="R118" s="76"/>
      <c r="S118" s="2"/>
      <c r="T118" s="76"/>
      <c r="U118" s="2"/>
    </row>
    <row r="119" spans="14:21" ht="12.75">
      <c r="N119" s="90"/>
      <c r="Q119" s="76"/>
      <c r="R119" s="76"/>
      <c r="S119" s="2"/>
      <c r="T119" s="76"/>
      <c r="U119" s="2"/>
    </row>
    <row r="120" spans="14:21" ht="12.75">
      <c r="N120" s="90"/>
      <c r="Q120" s="76"/>
      <c r="R120" s="76"/>
      <c r="S120" s="2"/>
      <c r="T120" s="76"/>
      <c r="U120" s="2"/>
    </row>
    <row r="121" spans="14:21" ht="12.75">
      <c r="N121" s="90"/>
      <c r="Q121" s="76"/>
      <c r="R121" s="76"/>
      <c r="S121" s="2"/>
      <c r="T121" s="76"/>
      <c r="U121" s="2"/>
    </row>
    <row r="122" spans="14:21" ht="12.75">
      <c r="N122" s="90"/>
      <c r="Q122" s="76"/>
      <c r="R122" s="76"/>
      <c r="S122" s="2"/>
      <c r="T122" s="76"/>
      <c r="U122" s="2"/>
    </row>
    <row r="123" spans="14:21" ht="12.75">
      <c r="N123" s="90"/>
      <c r="Q123" s="91"/>
      <c r="R123" s="91"/>
      <c r="S123" s="2"/>
      <c r="T123" s="91"/>
      <c r="U123" s="2"/>
    </row>
    <row r="124" spans="14:21" ht="12.75">
      <c r="N124" s="90"/>
      <c r="Q124" s="91"/>
      <c r="R124" s="91"/>
      <c r="S124" s="2"/>
      <c r="T124" s="91"/>
      <c r="U124" s="2"/>
    </row>
    <row r="125" spans="14:21" ht="12.75">
      <c r="N125" s="90"/>
      <c r="Q125" s="91"/>
      <c r="R125" s="91"/>
      <c r="S125" s="2"/>
      <c r="T125" s="91"/>
      <c r="U125" s="2"/>
    </row>
    <row r="126" spans="14:21" ht="12.75">
      <c r="N126" s="90"/>
      <c r="Q126" s="91"/>
      <c r="R126" s="91"/>
      <c r="S126" s="2"/>
      <c r="T126" s="91"/>
      <c r="U126" s="2"/>
    </row>
    <row r="127" spans="14:21" ht="12.75">
      <c r="N127" s="90"/>
      <c r="Q127" s="91"/>
      <c r="R127" s="91"/>
      <c r="S127" s="2"/>
      <c r="T127" s="91"/>
      <c r="U127" s="2"/>
    </row>
    <row r="128" spans="14:21" ht="12.75">
      <c r="N128" s="90"/>
      <c r="Q128" s="91"/>
      <c r="R128" s="91"/>
      <c r="S128" s="2"/>
      <c r="T128" s="91"/>
      <c r="U128" s="2"/>
    </row>
    <row r="129" spans="14:21" ht="12.75">
      <c r="N129" s="90"/>
      <c r="Q129" s="91"/>
      <c r="R129" s="91"/>
      <c r="S129" s="2"/>
      <c r="T129" s="91"/>
      <c r="U129" s="2"/>
    </row>
    <row r="130" spans="14:21" ht="12.75">
      <c r="N130" s="90"/>
      <c r="Q130" s="91"/>
      <c r="R130" s="91"/>
      <c r="S130" s="2"/>
      <c r="T130" s="24"/>
      <c r="U130" s="2"/>
    </row>
    <row r="131" spans="14:21" ht="12.75">
      <c r="N131" s="90"/>
      <c r="Q131" s="91"/>
      <c r="R131" s="91"/>
      <c r="S131" s="2"/>
      <c r="T131" s="91"/>
      <c r="U131" s="2"/>
    </row>
    <row r="132" spans="14:21" ht="12.75">
      <c r="N132" s="90"/>
      <c r="Q132" s="91"/>
      <c r="R132" s="91"/>
      <c r="S132" s="2"/>
      <c r="T132" s="91"/>
      <c r="U132" s="2"/>
    </row>
    <row r="133" spans="14:21" ht="12.75">
      <c r="N133" s="90"/>
      <c r="Q133" s="91"/>
      <c r="R133" s="91"/>
      <c r="S133" s="2"/>
      <c r="T133" s="91"/>
      <c r="U133" s="2"/>
    </row>
    <row r="134" spans="14:21" ht="12.75">
      <c r="N134" s="90"/>
      <c r="Q134" s="91"/>
      <c r="R134" s="91"/>
      <c r="S134" s="2"/>
      <c r="T134" s="91"/>
      <c r="U134" s="2"/>
    </row>
    <row r="135" spans="14:21" ht="12.75">
      <c r="N135" s="90"/>
      <c r="Q135" s="91"/>
      <c r="R135" s="91"/>
      <c r="S135" s="2"/>
      <c r="T135" s="91"/>
      <c r="U135" s="2"/>
    </row>
    <row r="136" spans="14:21" ht="12.75">
      <c r="N136" s="90"/>
      <c r="Q136" s="91"/>
      <c r="R136" s="91"/>
      <c r="S136" s="2"/>
      <c r="T136" s="91"/>
      <c r="U136" s="2"/>
    </row>
    <row r="137" spans="14:21" ht="12.75">
      <c r="N137" s="90"/>
      <c r="Q137" s="91"/>
      <c r="R137" s="91"/>
      <c r="S137" s="2"/>
      <c r="T137" s="91"/>
      <c r="U137" s="2"/>
    </row>
    <row r="138" spans="14:21" ht="12.75">
      <c r="N138" s="90"/>
      <c r="Q138" s="91"/>
      <c r="R138" s="91"/>
      <c r="S138" s="2"/>
      <c r="T138" s="91"/>
      <c r="U138" s="2"/>
    </row>
    <row r="139" spans="14:21" ht="12.75">
      <c r="N139" s="90"/>
      <c r="Q139" s="91"/>
      <c r="R139" s="91"/>
      <c r="S139" s="2"/>
      <c r="T139" s="91"/>
      <c r="U139" s="2"/>
    </row>
    <row r="140" spans="14:21" ht="12.75">
      <c r="N140" s="90"/>
      <c r="Q140" s="91"/>
      <c r="R140" s="91"/>
      <c r="S140" s="2"/>
      <c r="T140" s="91"/>
      <c r="U140" s="2"/>
    </row>
    <row r="141" spans="14:21" ht="12.75">
      <c r="N141" s="90"/>
      <c r="Q141" s="92"/>
      <c r="R141" s="92"/>
      <c r="S141" s="2"/>
      <c r="T141" s="92"/>
      <c r="U141" s="2"/>
    </row>
    <row r="142" spans="14:21" ht="12.75">
      <c r="N142" s="90"/>
      <c r="Q142" s="92"/>
      <c r="R142" s="92"/>
      <c r="S142" s="2"/>
      <c r="T142" s="92"/>
      <c r="U142" s="2"/>
    </row>
    <row r="143" spans="14:21" ht="12.75">
      <c r="N143" s="90"/>
      <c r="Q143" s="33"/>
      <c r="R143" s="33"/>
      <c r="S143" s="2"/>
      <c r="T143" s="92"/>
      <c r="U143" s="2"/>
    </row>
    <row r="144" spans="14:21" ht="12.75">
      <c r="N144" s="90"/>
      <c r="Q144" s="91"/>
      <c r="R144" s="91"/>
      <c r="S144" s="2"/>
      <c r="T144" s="91"/>
      <c r="U144" s="2"/>
    </row>
    <row r="145" spans="14:21" ht="12.75">
      <c r="N145" s="90"/>
      <c r="Q145" s="91"/>
      <c r="R145" s="91"/>
      <c r="S145" s="2"/>
      <c r="T145" s="91"/>
      <c r="U145" s="2"/>
    </row>
    <row r="146" spans="14:21" ht="12.75">
      <c r="N146" s="90"/>
      <c r="Q146" s="91"/>
      <c r="R146" s="91"/>
      <c r="S146" s="2"/>
      <c r="T146" s="91"/>
      <c r="U146" s="2"/>
    </row>
    <row r="147" spans="14:21" ht="12.75">
      <c r="N147" s="90"/>
      <c r="Q147" s="91"/>
      <c r="R147" s="91"/>
      <c r="S147" s="2"/>
      <c r="T147" s="91"/>
      <c r="U147" s="2"/>
    </row>
    <row r="148" spans="14:21" ht="12.75">
      <c r="N148" s="90"/>
      <c r="Q148" s="91"/>
      <c r="R148" s="91"/>
      <c r="S148" s="2"/>
      <c r="T148" s="91"/>
      <c r="U148" s="2"/>
    </row>
    <row r="149" spans="14:21" ht="12.75">
      <c r="N149" s="90"/>
      <c r="Q149" s="28"/>
      <c r="R149" s="28"/>
      <c r="S149" s="2"/>
      <c r="T149" s="28"/>
      <c r="U149" s="2"/>
    </row>
    <row r="150" spans="14:21" ht="12.75">
      <c r="N150" s="90"/>
      <c r="Q150" s="91"/>
      <c r="R150" s="91"/>
      <c r="S150" s="2"/>
      <c r="T150" s="91"/>
      <c r="U150" s="2"/>
    </row>
    <row r="151" spans="14:21" ht="12.75">
      <c r="N151" s="90"/>
      <c r="Q151" s="91"/>
      <c r="R151" s="91"/>
      <c r="S151" s="2"/>
      <c r="T151" s="91"/>
      <c r="U151" s="2"/>
    </row>
    <row r="152" spans="14:21" ht="12.75">
      <c r="N152" s="90"/>
      <c r="Q152" s="91"/>
      <c r="R152" s="91"/>
      <c r="S152" s="2"/>
      <c r="T152" s="91"/>
      <c r="U152" s="2"/>
    </row>
    <row r="153" spans="14:21" ht="12.75">
      <c r="N153" s="90"/>
      <c r="Q153" s="91"/>
      <c r="R153" s="91"/>
      <c r="S153" s="2"/>
      <c r="T153" s="91"/>
      <c r="U153" s="2"/>
    </row>
    <row r="154" spans="14:21" ht="12.75">
      <c r="N154" s="90"/>
      <c r="Q154" s="28"/>
      <c r="R154" s="76"/>
      <c r="S154" s="2"/>
      <c r="T154" s="76"/>
      <c r="U154" s="2"/>
    </row>
    <row r="155" spans="14:21" ht="12.75">
      <c r="N155" s="90"/>
      <c r="Q155" s="91"/>
      <c r="R155" s="91"/>
      <c r="S155" s="2"/>
      <c r="T155" s="91"/>
      <c r="U155" s="2"/>
    </row>
    <row r="156" spans="14:21" ht="12.75">
      <c r="N156" s="90"/>
      <c r="Q156" s="91"/>
      <c r="R156" s="91"/>
      <c r="S156" s="2"/>
      <c r="T156" s="91"/>
      <c r="U156" s="2"/>
    </row>
    <row r="157" spans="14:21" ht="12.75">
      <c r="N157" s="90"/>
      <c r="Q157" s="91"/>
      <c r="R157" s="91"/>
      <c r="S157" s="2"/>
      <c r="T157" s="91"/>
      <c r="U157" s="2"/>
    </row>
    <row r="158" spans="14:21" ht="12.75">
      <c r="N158" s="90"/>
      <c r="Q158" s="91"/>
      <c r="R158" s="91"/>
      <c r="S158" s="2"/>
      <c r="T158" s="91"/>
      <c r="U158" s="2"/>
    </row>
    <row r="159" spans="14:21" ht="12.75">
      <c r="N159" s="90"/>
      <c r="Q159" s="91"/>
      <c r="R159" s="91"/>
      <c r="S159" s="2"/>
      <c r="T159" s="91"/>
      <c r="U159" s="2"/>
    </row>
    <row r="160" spans="14:21" ht="12.75">
      <c r="N160" s="90"/>
      <c r="Q160" s="91"/>
      <c r="R160" s="91"/>
      <c r="S160" s="2"/>
      <c r="T160" s="91"/>
      <c r="U160" s="2"/>
    </row>
    <row r="161" spans="14:21" ht="12.75">
      <c r="N161" s="90"/>
      <c r="Q161" s="91"/>
      <c r="R161" s="91"/>
      <c r="S161" s="2"/>
      <c r="T161" s="91"/>
      <c r="U161" s="2"/>
    </row>
    <row r="162" spans="14:21" ht="12.75">
      <c r="N162" s="90"/>
      <c r="Q162" s="28"/>
      <c r="R162" s="76"/>
      <c r="S162" s="2"/>
      <c r="T162" s="76"/>
      <c r="U162" s="2"/>
    </row>
    <row r="163" spans="14:21" ht="12.75">
      <c r="N163" s="90"/>
      <c r="Q163" s="91"/>
      <c r="R163" s="91"/>
      <c r="S163" s="2"/>
      <c r="T163" s="91"/>
      <c r="U163" s="2"/>
    </row>
    <row r="164" spans="14:21" ht="12.75">
      <c r="N164" s="90"/>
      <c r="Q164" s="28"/>
      <c r="R164" s="76"/>
      <c r="S164" s="2"/>
      <c r="T164" s="76"/>
      <c r="U164" s="2"/>
    </row>
    <row r="165" spans="14:21" ht="12.75">
      <c r="N165" s="90"/>
      <c r="Q165" s="91"/>
      <c r="R165" s="91"/>
      <c r="S165" s="2"/>
      <c r="T165" s="91"/>
      <c r="U165" s="2"/>
    </row>
    <row r="166" spans="14:21" ht="12.75">
      <c r="N166" s="90"/>
      <c r="Q166" s="91"/>
      <c r="R166" s="91"/>
      <c r="S166" s="2"/>
      <c r="T166" s="91"/>
      <c r="U166" s="2"/>
    </row>
    <row r="167" spans="14:21" ht="12.75">
      <c r="N167" s="90"/>
      <c r="Q167" s="28"/>
      <c r="R167" s="76"/>
      <c r="S167" s="2"/>
      <c r="T167" s="76"/>
      <c r="U167" s="2"/>
    </row>
    <row r="168" spans="14:21" ht="12.75">
      <c r="N168" s="90"/>
      <c r="Q168" s="28"/>
      <c r="R168" s="76"/>
      <c r="S168" s="2"/>
      <c r="T168" s="76"/>
      <c r="U168" s="2"/>
    </row>
    <row r="169" spans="14:21" ht="12.75">
      <c r="N169" s="90"/>
      <c r="Q169" s="91"/>
      <c r="R169" s="91"/>
      <c r="S169" s="2"/>
      <c r="T169" s="91"/>
      <c r="U169" s="2"/>
    </row>
    <row r="170" spans="14:21" ht="12.75">
      <c r="N170" s="90"/>
      <c r="Q170" s="91"/>
      <c r="R170" s="91"/>
      <c r="S170" s="2"/>
      <c r="T170" s="91"/>
      <c r="U170" s="2"/>
    </row>
    <row r="171" spans="14:21" ht="12.75">
      <c r="N171" s="90"/>
      <c r="Q171" s="91"/>
      <c r="R171" s="91"/>
      <c r="S171" s="2"/>
      <c r="T171" s="91"/>
      <c r="U171" s="2"/>
    </row>
    <row r="172" spans="14:21" ht="12.75">
      <c r="N172" s="90"/>
      <c r="Q172" s="28"/>
      <c r="R172" s="76"/>
      <c r="S172" s="2"/>
      <c r="T172" s="76"/>
      <c r="U172" s="2"/>
    </row>
    <row r="173" spans="14:21" ht="12.75">
      <c r="N173" s="90"/>
      <c r="Q173" s="91"/>
      <c r="R173" s="91"/>
      <c r="S173" s="2"/>
      <c r="T173" s="91"/>
      <c r="U173" s="2"/>
    </row>
    <row r="174" spans="14:21" ht="12.75">
      <c r="N174" s="90"/>
      <c r="Q174" s="91"/>
      <c r="R174" s="91"/>
      <c r="S174" s="2"/>
      <c r="T174" s="91"/>
      <c r="U174" s="2"/>
    </row>
    <row r="175" spans="14:21" ht="12.75">
      <c r="N175" s="90"/>
      <c r="Q175" s="91"/>
      <c r="R175" s="91"/>
      <c r="S175" s="2"/>
      <c r="T175" s="91"/>
      <c r="U175" s="2"/>
    </row>
    <row r="176" spans="14:21" ht="12.75">
      <c r="N176" s="90"/>
      <c r="Q176" s="28"/>
      <c r="R176" s="76"/>
      <c r="S176" s="2"/>
      <c r="T176" s="76"/>
      <c r="U176" s="2"/>
    </row>
    <row r="177" spans="14:21" ht="12.75">
      <c r="N177" s="90"/>
      <c r="Q177" s="91"/>
      <c r="R177" s="91"/>
      <c r="S177" s="2"/>
      <c r="T177" s="91"/>
      <c r="U177" s="2"/>
    </row>
    <row r="178" spans="14:21" ht="12.75">
      <c r="N178" s="90"/>
      <c r="Q178" s="84"/>
      <c r="R178" s="84"/>
      <c r="S178" s="2"/>
      <c r="T178" s="84"/>
      <c r="U178" s="2"/>
    </row>
    <row r="179" spans="14:21" ht="12.75">
      <c r="N179" s="90"/>
      <c r="Q179" s="91"/>
      <c r="R179" s="91"/>
      <c r="S179" s="2"/>
      <c r="T179" s="91"/>
      <c r="U179" s="2"/>
    </row>
    <row r="180" spans="14:21" ht="12.75">
      <c r="N180" s="90"/>
      <c r="Q180" s="28"/>
      <c r="R180" s="28"/>
      <c r="S180" s="2"/>
      <c r="T180" s="28"/>
      <c r="U180" s="2"/>
    </row>
    <row r="181" spans="17:21" ht="12.75">
      <c r="Q181" s="2"/>
      <c r="R181" s="2"/>
      <c r="S181" s="2"/>
      <c r="T181" s="2"/>
      <c r="U181" s="2"/>
    </row>
    <row r="182" spans="17:21" ht="12.75">
      <c r="Q182" s="2"/>
      <c r="R182" s="2"/>
      <c r="S182" s="2"/>
      <c r="T182" s="2"/>
      <c r="U182" s="2"/>
    </row>
    <row r="183" spans="17:21" ht="12.75">
      <c r="Q183" s="2"/>
      <c r="R183" s="2"/>
      <c r="S183" s="2"/>
      <c r="T183" s="2"/>
      <c r="U183" s="2"/>
    </row>
    <row r="184" spans="17:21" ht="12.75">
      <c r="Q184" s="2"/>
      <c r="R184" s="2"/>
      <c r="S184" s="2"/>
      <c r="T184" s="2"/>
      <c r="U184" s="2"/>
    </row>
    <row r="185" spans="17:21" ht="12.75">
      <c r="Q185" s="2"/>
      <c r="R185" s="2"/>
      <c r="S185" s="2"/>
      <c r="T185" s="2"/>
      <c r="U185" s="2"/>
    </row>
    <row r="186" spans="17:21" ht="12.75">
      <c r="Q186" s="2"/>
      <c r="R186" s="2"/>
      <c r="S186" s="2"/>
      <c r="T186" s="2"/>
      <c r="U186" s="2"/>
    </row>
    <row r="187" spans="17:21" ht="12.75">
      <c r="Q187" s="2"/>
      <c r="R187" s="2"/>
      <c r="S187" s="2"/>
      <c r="T187" s="2"/>
      <c r="U187" s="2"/>
    </row>
    <row r="188" spans="17:21" ht="12.75">
      <c r="Q188" s="2"/>
      <c r="R188" s="2"/>
      <c r="S188" s="2"/>
      <c r="T188" s="2"/>
      <c r="U188" s="2"/>
    </row>
    <row r="189" spans="17:21" ht="12.75">
      <c r="Q189" s="2"/>
      <c r="R189" s="2"/>
      <c r="S189" s="2"/>
      <c r="T189" s="2"/>
      <c r="U189" s="2"/>
    </row>
    <row r="190" spans="17:21" ht="12.75">
      <c r="Q190" s="2"/>
      <c r="R190" s="2"/>
      <c r="S190" s="2"/>
      <c r="T190" s="2"/>
      <c r="U190" s="2"/>
    </row>
    <row r="191" spans="17:21" ht="12.75">
      <c r="Q191" s="2"/>
      <c r="R191" s="2"/>
      <c r="S191" s="2"/>
      <c r="T191" s="2"/>
      <c r="U191" s="2"/>
    </row>
    <row r="192" spans="17:21" ht="12.75">
      <c r="Q192" s="2"/>
      <c r="R192" s="2"/>
      <c r="S192" s="2"/>
      <c r="T192" s="2"/>
      <c r="U192" s="2"/>
    </row>
    <row r="193" spans="17:21" ht="12.75">
      <c r="Q193" s="2"/>
      <c r="R193" s="2"/>
      <c r="S193" s="2"/>
      <c r="T193" s="2"/>
      <c r="U193" s="2"/>
    </row>
    <row r="194" spans="17:21" ht="12.75">
      <c r="Q194" s="2"/>
      <c r="R194" s="2"/>
      <c r="S194" s="2"/>
      <c r="T194" s="2"/>
      <c r="U194" s="2"/>
    </row>
    <row r="195" spans="17:21" ht="12.75">
      <c r="Q195" s="2"/>
      <c r="R195" s="2"/>
      <c r="S195" s="2"/>
      <c r="T195" s="2"/>
      <c r="U195" s="2"/>
    </row>
    <row r="196" spans="17:21" ht="12.75">
      <c r="Q196" s="2"/>
      <c r="R196" s="2"/>
      <c r="S196" s="2"/>
      <c r="T196" s="2"/>
      <c r="U196" s="2"/>
    </row>
    <row r="197" spans="17:21" ht="12.75">
      <c r="Q197" s="2"/>
      <c r="R197" s="2"/>
      <c r="S197" s="2"/>
      <c r="T197" s="2"/>
      <c r="U197" s="2"/>
    </row>
    <row r="198" spans="17:21" ht="12.75">
      <c r="Q198" s="2"/>
      <c r="R198" s="2"/>
      <c r="S198" s="2"/>
      <c r="T198" s="2"/>
      <c r="U198" s="2"/>
    </row>
    <row r="199" spans="17:21" ht="12.75">
      <c r="Q199" s="2"/>
      <c r="R199" s="2"/>
      <c r="S199" s="2"/>
      <c r="T199" s="2"/>
      <c r="U199" s="2"/>
    </row>
    <row r="200" spans="17:21" ht="12.75">
      <c r="Q200" s="2"/>
      <c r="R200" s="2"/>
      <c r="S200" s="2"/>
      <c r="T200" s="2"/>
      <c r="U200" s="2"/>
    </row>
    <row r="201" spans="17:21" ht="12.75">
      <c r="Q201" s="2"/>
      <c r="R201" s="2"/>
      <c r="S201" s="2"/>
      <c r="T201" s="2"/>
      <c r="U201" s="2"/>
    </row>
    <row r="202" spans="17:21" ht="12.75">
      <c r="Q202" s="2"/>
      <c r="R202" s="2"/>
      <c r="S202" s="2"/>
      <c r="T202" s="2"/>
      <c r="U202" s="2"/>
    </row>
    <row r="203" spans="17:21" ht="12.75">
      <c r="Q203" s="2"/>
      <c r="R203" s="2"/>
      <c r="S203" s="2"/>
      <c r="T203" s="2"/>
      <c r="U203" s="2"/>
    </row>
    <row r="204" spans="17:21" ht="12.75">
      <c r="Q204" s="2"/>
      <c r="R204" s="2"/>
      <c r="S204" s="2"/>
      <c r="T204" s="2"/>
      <c r="U204" s="2"/>
    </row>
    <row r="205" spans="17:21" ht="12.75">
      <c r="Q205" s="2"/>
      <c r="R205" s="2"/>
      <c r="S205" s="2"/>
      <c r="T205" s="2"/>
      <c r="U205" s="2"/>
    </row>
    <row r="206" spans="17:21" ht="12.75">
      <c r="Q206" s="2"/>
      <c r="R206" s="2"/>
      <c r="S206" s="2"/>
      <c r="T206" s="2"/>
      <c r="U206" s="2"/>
    </row>
    <row r="207" spans="17:21" ht="12.75">
      <c r="Q207" s="2"/>
      <c r="R207" s="2"/>
      <c r="S207" s="2"/>
      <c r="T207" s="2"/>
      <c r="U207" s="2"/>
    </row>
    <row r="208" spans="17:21" ht="12.75">
      <c r="Q208" s="2"/>
      <c r="R208" s="2"/>
      <c r="S208" s="2"/>
      <c r="T208" s="2"/>
      <c r="U208" s="2"/>
    </row>
    <row r="209" spans="17:21" ht="12.75">
      <c r="Q209" s="2"/>
      <c r="R209" s="2"/>
      <c r="S209" s="2"/>
      <c r="T209" s="2"/>
      <c r="U209" s="2"/>
    </row>
    <row r="210" spans="17:21" ht="12.75">
      <c r="Q210" s="2"/>
      <c r="R210" s="2"/>
      <c r="S210" s="2"/>
      <c r="T210" s="2"/>
      <c r="U210" s="2"/>
    </row>
    <row r="211" spans="17:21" ht="12.75">
      <c r="Q211" s="2"/>
      <c r="R211" s="2"/>
      <c r="S211" s="2"/>
      <c r="T211" s="2"/>
      <c r="U211" s="2"/>
    </row>
    <row r="212" spans="17:21" ht="12.75">
      <c r="Q212" s="2"/>
      <c r="R212" s="2"/>
      <c r="S212" s="2"/>
      <c r="T212" s="2"/>
      <c r="U212" s="2"/>
    </row>
    <row r="213" spans="17:21" ht="12.75">
      <c r="Q213" s="2"/>
      <c r="R213" s="2"/>
      <c r="S213" s="2"/>
      <c r="T213" s="2"/>
      <c r="U213" s="2"/>
    </row>
    <row r="214" spans="17:21" ht="12.75">
      <c r="Q214" s="2"/>
      <c r="R214" s="2"/>
      <c r="S214" s="2"/>
      <c r="T214" s="2"/>
      <c r="U214" s="2"/>
    </row>
    <row r="215" spans="17:21" ht="12.75">
      <c r="Q215" s="2"/>
      <c r="R215" s="2"/>
      <c r="S215" s="2"/>
      <c r="T215" s="2"/>
      <c r="U215" s="2"/>
    </row>
    <row r="216" spans="17:21" ht="12.75">
      <c r="Q216" s="2"/>
      <c r="R216" s="2"/>
      <c r="S216" s="2"/>
      <c r="T216" s="2"/>
      <c r="U216" s="2"/>
    </row>
    <row r="217" spans="17:21" ht="12.75">
      <c r="Q217" s="2"/>
      <c r="R217" s="2"/>
      <c r="S217" s="2"/>
      <c r="T217" s="2"/>
      <c r="U217" s="2"/>
    </row>
    <row r="218" spans="17:21" ht="12.75">
      <c r="Q218" s="2"/>
      <c r="R218" s="2"/>
      <c r="S218" s="2"/>
      <c r="T218" s="2"/>
      <c r="U218" s="2"/>
    </row>
    <row r="219" spans="17:21" ht="12.75">
      <c r="Q219" s="2"/>
      <c r="R219" s="2"/>
      <c r="S219" s="2"/>
      <c r="T219" s="2"/>
      <c r="U219" s="2"/>
    </row>
    <row r="220" spans="17:21" ht="12.75">
      <c r="Q220" s="2"/>
      <c r="R220" s="2"/>
      <c r="S220" s="2"/>
      <c r="T220" s="2"/>
      <c r="U220" s="2"/>
    </row>
    <row r="221" spans="17:21" ht="12.75">
      <c r="Q221" s="2"/>
      <c r="R221" s="2"/>
      <c r="S221" s="2"/>
      <c r="T221" s="2"/>
      <c r="U221" s="2"/>
    </row>
    <row r="222" spans="17:21" ht="12.75">
      <c r="Q222" s="2"/>
      <c r="R222" s="2"/>
      <c r="S222" s="2"/>
      <c r="T222" s="2"/>
      <c r="U222" s="2"/>
    </row>
  </sheetData>
  <sheetProtection/>
  <mergeCells count="9">
    <mergeCell ref="AC5:AF5"/>
    <mergeCell ref="AG5:AJ5"/>
    <mergeCell ref="AK5:AN5"/>
    <mergeCell ref="E5:H5"/>
    <mergeCell ref="I5:L5"/>
    <mergeCell ref="M5:P5"/>
    <mergeCell ref="Q5:T5"/>
    <mergeCell ref="U5:X5"/>
    <mergeCell ref="Y5:A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5" r:id="rId1"/>
  <colBreaks count="2" manualBreakCount="2">
    <brk id="16" max="65535" man="1"/>
    <brk id="3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2014-12-30T07:14:48Z</dcterms:created>
  <dcterms:modified xsi:type="dcterms:W3CDTF">2014-12-30T07:14:48Z</dcterms:modified>
  <cp:category/>
  <cp:version/>
  <cp:contentType/>
  <cp:contentStatus/>
</cp:coreProperties>
</file>