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3" sheetId="1" r:id="rId1"/>
  </sheets>
  <calcPr calcId="145621"/>
</workbook>
</file>

<file path=xl/calcChain.xml><?xml version="1.0" encoding="utf-8"?>
<calcChain xmlns="http://schemas.openxmlformats.org/spreadsheetml/2006/main">
  <c r="D13" i="1" l="1"/>
  <c r="F10" i="1"/>
  <c r="E10" i="1"/>
  <c r="D10" i="1"/>
  <c r="F9" i="1"/>
  <c r="F5" i="1" s="1"/>
  <c r="F17" i="1" s="1"/>
  <c r="N5" i="1"/>
  <c r="N17" i="1" s="1"/>
  <c r="M5" i="1"/>
  <c r="M17" i="1" s="1"/>
  <c r="L5" i="1"/>
  <c r="L17" i="1" s="1"/>
  <c r="K5" i="1"/>
  <c r="K17" i="1" s="1"/>
  <c r="J5" i="1"/>
  <c r="J17" i="1" s="1"/>
  <c r="I5" i="1"/>
  <c r="I17" i="1" s="1"/>
  <c r="H5" i="1"/>
  <c r="H17" i="1" s="1"/>
  <c r="G5" i="1"/>
  <c r="G17" i="1" s="1"/>
  <c r="E5" i="1"/>
  <c r="E17" i="1" s="1"/>
  <c r="D5" i="1"/>
  <c r="D17" i="1" s="1"/>
</calcChain>
</file>

<file path=xl/sharedStrings.xml><?xml version="1.0" encoding="utf-8"?>
<sst xmlns="http://schemas.openxmlformats.org/spreadsheetml/2006/main" count="13" uniqueCount="13">
  <si>
    <r>
      <t xml:space="preserve">საქართველოს </t>
    </r>
    <r>
      <rPr>
        <b/>
        <sz val="14"/>
        <color theme="1"/>
        <rFont val="LitNusx"/>
        <family val="2"/>
      </rPr>
      <t>naerTi</t>
    </r>
    <r>
      <rPr>
        <b/>
        <sz val="14"/>
        <color theme="1"/>
        <rFont val="Calibri"/>
        <family val="2"/>
        <scheme val="minor"/>
      </rPr>
      <t xml:space="preserve">  ბიუჯეტის </t>
    </r>
    <r>
      <rPr>
        <b/>
        <sz val="14"/>
        <color theme="1"/>
        <rFont val="LitNusx"/>
        <family val="2"/>
      </rPr>
      <t>gadasaxadebis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LitNusx"/>
        <family val="2"/>
      </rPr>
      <t xml:space="preserve">wliur </t>
    </r>
    <r>
      <rPr>
        <b/>
        <sz val="14"/>
        <color theme="1"/>
        <rFont val="Calibri"/>
        <family val="2"/>
        <scheme val="minor"/>
      </rPr>
      <t>მონაცემები</t>
    </r>
  </si>
  <si>
    <t>(mln. lari)</t>
  </si>
  <si>
    <t>kodi</t>
  </si>
  <si>
    <t xml:space="preserve">   გადასახადები</t>
  </si>
  <si>
    <t>saSemosavlo gadasaxadi</t>
  </si>
  <si>
    <t>mogebis gadasaxadi</t>
  </si>
  <si>
    <t>damatebuli Rirebulebis gadasaxadi</t>
  </si>
  <si>
    <t>aqcizi</t>
  </si>
  <si>
    <t>importis gadasaxadi (sabaJo gadasaxadi)</t>
  </si>
  <si>
    <t>qonebis gadasaxadi</t>
  </si>
  <si>
    <t>sxva araklasificirebuli gadasaxadebi</t>
  </si>
  <si>
    <t xml:space="preserve">   სოციალური შენატანები</t>
  </si>
  <si>
    <t>sul  gadasaxadebi da socialuri Senatanebi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</si>
</sst>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LitNusx"/>
      <family val="2"/>
    </font>
    <font>
      <sz val="11"/>
      <color theme="1"/>
      <name val="LitNusx"/>
      <family val="2"/>
    </font>
    <font>
      <b/>
      <sz val="12"/>
      <color theme="1"/>
      <name val="LitNusx"/>
      <family val="2"/>
    </font>
    <font>
      <b/>
      <sz val="11"/>
      <color theme="1"/>
      <name val="LitNusx"/>
      <family val="2"/>
    </font>
    <font>
      <sz val="14"/>
      <color theme="1"/>
      <name val="LitNusx"/>
      <family val="2"/>
    </font>
    <font>
      <sz val="12"/>
      <color theme="1"/>
      <name val="LitNusx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0" fillId="0" borderId="0"/>
  </cellStyleXfs>
  <cellXfs count="18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164" fontId="6" fillId="0" borderId="0" xfId="0" applyNumberFormat="1" applyFont="1"/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7" fillId="0" borderId="0" xfId="0" applyFont="1"/>
    <xf numFmtId="164" fontId="8" fillId="0" borderId="0" xfId="0" applyNumberFormat="1" applyFont="1" applyAlignment="1">
      <alignment horizontal="center" wrapText="1"/>
    </xf>
    <xf numFmtId="164" fontId="4" fillId="0" borderId="0" xfId="0" applyNumberFormat="1" applyFont="1"/>
    <xf numFmtId="0" fontId="5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tabSelected="1" topLeftCell="B1" workbookViewId="0">
      <selection activeCell="B20" sqref="B20"/>
    </sheetView>
  </sheetViews>
  <sheetFormatPr defaultRowHeight="27.75" customHeight="1" x14ac:dyDescent="0.25"/>
  <cols>
    <col min="2" max="2" width="46" customWidth="1"/>
    <col min="3" max="7" width="9.28515625" customWidth="1"/>
  </cols>
  <sheetData>
    <row r="2" spans="2:15" ht="35.25" customHeight="1" x14ac:dyDescent="0.3">
      <c r="B2" s="1" t="s">
        <v>0</v>
      </c>
      <c r="C2" s="2"/>
      <c r="D2" s="1">
        <v>2002</v>
      </c>
      <c r="E2" s="1">
        <v>2003</v>
      </c>
      <c r="F2" s="1">
        <v>2004</v>
      </c>
      <c r="G2" s="1">
        <v>2005</v>
      </c>
      <c r="H2" s="3">
        <v>2006</v>
      </c>
      <c r="I2" s="3">
        <v>2007</v>
      </c>
      <c r="J2" s="3">
        <v>2008</v>
      </c>
      <c r="K2" s="3">
        <v>2009</v>
      </c>
      <c r="L2" s="3">
        <v>2010</v>
      </c>
      <c r="M2" s="3">
        <v>2011</v>
      </c>
      <c r="N2" s="3">
        <v>2012</v>
      </c>
      <c r="O2" s="3">
        <v>2013</v>
      </c>
    </row>
    <row r="3" spans="2:15" s="4" customFormat="1" ht="27.75" customHeight="1" x14ac:dyDescent="0.25">
      <c r="B3" s="4" t="s">
        <v>1</v>
      </c>
      <c r="C3" s="5" t="s">
        <v>2</v>
      </c>
      <c r="D3" s="5"/>
      <c r="E3" s="5"/>
      <c r="F3" s="5"/>
      <c r="G3" s="5"/>
    </row>
    <row r="4" spans="2:15" s="4" customFormat="1" ht="27.75" customHeight="1" x14ac:dyDescent="0.25"/>
    <row r="5" spans="2:15" s="4" customFormat="1" ht="27.75" customHeight="1" x14ac:dyDescent="0.4">
      <c r="B5" s="6" t="s">
        <v>3</v>
      </c>
      <c r="C5" s="7">
        <v>11</v>
      </c>
      <c r="D5" s="8">
        <f t="shared" ref="D5:N5" si="0">SUM(D7:D13)</f>
        <v>923.99999999999989</v>
      </c>
      <c r="E5" s="8">
        <f t="shared" si="0"/>
        <v>1005.9</v>
      </c>
      <c r="F5" s="8">
        <f t="shared" si="0"/>
        <v>1530.2000000000003</v>
      </c>
      <c r="G5" s="8">
        <f t="shared" si="0"/>
        <v>1982.8000000000002</v>
      </c>
      <c r="H5" s="9">
        <f t="shared" si="0"/>
        <v>2646.5640000000003</v>
      </c>
      <c r="I5" s="9">
        <f t="shared" si="0"/>
        <v>3668.9580000000005</v>
      </c>
      <c r="J5" s="9">
        <f t="shared" si="0"/>
        <v>4752.6819999999998</v>
      </c>
      <c r="K5" s="9">
        <f t="shared" si="0"/>
        <v>4388.7253000000001</v>
      </c>
      <c r="L5" s="9">
        <f t="shared" si="0"/>
        <v>4867.4858000000004</v>
      </c>
      <c r="M5" s="9">
        <f t="shared" si="0"/>
        <v>6134.7976999999992</v>
      </c>
      <c r="N5" s="9">
        <f t="shared" si="0"/>
        <v>6671.0000000000009</v>
      </c>
      <c r="O5" s="9">
        <v>6659.3</v>
      </c>
    </row>
    <row r="6" spans="2:15" s="4" customFormat="1" ht="27.75" customHeight="1" x14ac:dyDescent="0.4">
      <c r="B6" s="10"/>
      <c r="C6" s="11"/>
      <c r="D6" s="11"/>
      <c r="E6" s="11"/>
      <c r="F6" s="11"/>
      <c r="G6" s="11"/>
    </row>
    <row r="7" spans="2:15" s="4" customFormat="1" ht="27.75" customHeight="1" x14ac:dyDescent="0.4">
      <c r="B7" s="12" t="s">
        <v>4</v>
      </c>
      <c r="C7" s="11"/>
      <c r="D7" s="13">
        <v>143</v>
      </c>
      <c r="E7" s="13">
        <v>153</v>
      </c>
      <c r="F7" s="11">
        <v>268.7</v>
      </c>
      <c r="G7" s="11">
        <v>290.7</v>
      </c>
      <c r="H7" s="14">
        <v>386</v>
      </c>
      <c r="I7" s="14">
        <v>526.90000000000009</v>
      </c>
      <c r="J7" s="14">
        <v>1296.3</v>
      </c>
      <c r="K7" s="14">
        <v>1119</v>
      </c>
      <c r="L7" s="14">
        <v>1202.0999999999999</v>
      </c>
      <c r="M7" s="4">
        <v>1551.1</v>
      </c>
      <c r="N7" s="4">
        <v>1764.8000000000002</v>
      </c>
      <c r="O7" s="4">
        <v>1934.2</v>
      </c>
    </row>
    <row r="8" spans="2:15" s="4" customFormat="1" ht="27.75" customHeight="1" x14ac:dyDescent="0.4">
      <c r="B8" s="12" t="s">
        <v>5</v>
      </c>
      <c r="C8" s="11"/>
      <c r="D8" s="11">
        <v>82.2</v>
      </c>
      <c r="E8" s="13">
        <v>101.1</v>
      </c>
      <c r="F8" s="11">
        <v>161.6</v>
      </c>
      <c r="G8" s="11">
        <v>210.3</v>
      </c>
      <c r="H8" s="14">
        <v>341.1</v>
      </c>
      <c r="I8" s="14">
        <v>554.6</v>
      </c>
      <c r="J8" s="14">
        <v>592.11900000000003</v>
      </c>
      <c r="K8" s="14">
        <v>517.66570000000002</v>
      </c>
      <c r="L8" s="14">
        <v>575.88609999999994</v>
      </c>
      <c r="M8" s="4">
        <v>832.3</v>
      </c>
      <c r="N8" s="4">
        <v>850.90000000000009</v>
      </c>
      <c r="O8" s="4">
        <v>806.50000000000011</v>
      </c>
    </row>
    <row r="9" spans="2:15" s="4" customFormat="1" ht="27.75" customHeight="1" x14ac:dyDescent="0.4">
      <c r="B9" s="10" t="s">
        <v>6</v>
      </c>
      <c r="C9" s="11"/>
      <c r="D9" s="11">
        <v>404.6</v>
      </c>
      <c r="E9" s="13">
        <v>406.9</v>
      </c>
      <c r="F9" s="11">
        <f>628.2+33.2</f>
        <v>661.40000000000009</v>
      </c>
      <c r="G9" s="11">
        <v>987.4</v>
      </c>
      <c r="H9" s="14">
        <v>1332.664</v>
      </c>
      <c r="I9" s="14">
        <v>1973.6660000000002</v>
      </c>
      <c r="J9" s="14">
        <v>2068.9880000000003</v>
      </c>
      <c r="K9" s="14">
        <v>2051.7048999999997</v>
      </c>
      <c r="L9" s="14">
        <v>2203.0648000000001</v>
      </c>
      <c r="M9" s="14">
        <v>2784.3607999999995</v>
      </c>
      <c r="N9" s="4">
        <v>3040.3999999999996</v>
      </c>
      <c r="O9" s="4">
        <v>2847.8</v>
      </c>
    </row>
    <row r="10" spans="2:15" s="4" customFormat="1" ht="27.75" customHeight="1" x14ac:dyDescent="0.4">
      <c r="B10" s="12" t="s">
        <v>7</v>
      </c>
      <c r="C10" s="11"/>
      <c r="D10" s="11">
        <f>86.7+85.8</f>
        <v>172.5</v>
      </c>
      <c r="E10" s="13">
        <f>100.1+93.8</f>
        <v>193.89999999999998</v>
      </c>
      <c r="F10" s="11">
        <f>181.7+31</f>
        <v>212.7</v>
      </c>
      <c r="G10" s="11">
        <v>306.8</v>
      </c>
      <c r="H10" s="14">
        <v>364.2</v>
      </c>
      <c r="I10" s="14">
        <v>428.59199999999998</v>
      </c>
      <c r="J10" s="14">
        <v>518.49400000000003</v>
      </c>
      <c r="K10" s="14">
        <v>443.27959999999996</v>
      </c>
      <c r="L10" s="14">
        <v>560.76670000000001</v>
      </c>
      <c r="M10" s="4">
        <v>615.1</v>
      </c>
      <c r="N10" s="4">
        <v>659.40000000000009</v>
      </c>
      <c r="O10" s="4">
        <v>722.3</v>
      </c>
    </row>
    <row r="11" spans="2:15" s="4" customFormat="1" ht="33.75" customHeight="1" x14ac:dyDescent="0.4">
      <c r="B11" s="10" t="s">
        <v>8</v>
      </c>
      <c r="C11" s="11"/>
      <c r="D11" s="11">
        <v>59.1</v>
      </c>
      <c r="E11" s="13">
        <v>80.5</v>
      </c>
      <c r="F11" s="11">
        <v>143.9</v>
      </c>
      <c r="G11" s="11">
        <v>124.2</v>
      </c>
      <c r="H11" s="14">
        <v>132.4</v>
      </c>
      <c r="I11" s="14">
        <v>52</v>
      </c>
      <c r="J11" s="14">
        <v>51.881</v>
      </c>
      <c r="K11" s="14">
        <v>35.894100000000002</v>
      </c>
      <c r="L11" s="14">
        <v>70.400599999999997</v>
      </c>
      <c r="M11" s="14">
        <v>93.136899999999983</v>
      </c>
      <c r="N11" s="4">
        <v>90.1</v>
      </c>
      <c r="O11" s="4">
        <v>89.4</v>
      </c>
    </row>
    <row r="12" spans="2:15" s="4" customFormat="1" ht="27.75" customHeight="1" x14ac:dyDescent="0.4">
      <c r="B12" s="12" t="s">
        <v>9</v>
      </c>
      <c r="C12" s="11"/>
      <c r="D12" s="11">
        <v>30.8</v>
      </c>
      <c r="E12" s="13">
        <v>70.5</v>
      </c>
      <c r="F12" s="11">
        <v>62</v>
      </c>
      <c r="G12" s="11">
        <v>60.4</v>
      </c>
      <c r="H12" s="14">
        <v>85.9</v>
      </c>
      <c r="I12" s="14">
        <v>107.89999999999999</v>
      </c>
      <c r="J12" s="14">
        <v>131.9</v>
      </c>
      <c r="K12" s="14">
        <v>160.19999999999999</v>
      </c>
      <c r="L12" s="14">
        <v>191.79999999999998</v>
      </c>
      <c r="M12" s="4">
        <v>220.39999999999998</v>
      </c>
      <c r="N12" s="4">
        <v>230.10000000000002</v>
      </c>
      <c r="O12" s="4">
        <v>230.9</v>
      </c>
    </row>
    <row r="13" spans="2:15" s="4" customFormat="1" ht="33.75" customHeight="1" x14ac:dyDescent="0.4">
      <c r="B13" s="10" t="s">
        <v>10</v>
      </c>
      <c r="C13" s="11"/>
      <c r="D13" s="11">
        <f>31.8</f>
        <v>31.8</v>
      </c>
      <c r="E13" s="13">
        <v>0</v>
      </c>
      <c r="F13" s="11">
        <v>19.899999999999999</v>
      </c>
      <c r="G13" s="13">
        <v>3</v>
      </c>
      <c r="H13" s="14">
        <v>4.3</v>
      </c>
      <c r="I13" s="14">
        <v>25.299999999999997</v>
      </c>
      <c r="J13" s="14">
        <v>92.999999999999986</v>
      </c>
      <c r="K13" s="14">
        <v>60.981000000000002</v>
      </c>
      <c r="L13" s="14">
        <v>63.467600000000004</v>
      </c>
      <c r="M13" s="4">
        <v>38.4</v>
      </c>
      <c r="N13" s="4">
        <v>35.300000000000004</v>
      </c>
      <c r="O13" s="4">
        <v>28.200000000000003</v>
      </c>
    </row>
    <row r="14" spans="2:15" s="4" customFormat="1" ht="27.75" customHeight="1" x14ac:dyDescent="0.4">
      <c r="B14" s="10"/>
      <c r="C14" s="11"/>
      <c r="D14" s="11"/>
      <c r="E14" s="11"/>
      <c r="F14" s="11"/>
      <c r="G14" s="11"/>
      <c r="H14" s="14"/>
      <c r="I14" s="14"/>
      <c r="J14" s="14"/>
      <c r="K14" s="14"/>
      <c r="L14" s="14"/>
    </row>
    <row r="15" spans="2:15" s="4" customFormat="1" ht="27.75" customHeight="1" x14ac:dyDescent="0.3">
      <c r="B15" s="15" t="s">
        <v>11</v>
      </c>
      <c r="C15" s="7">
        <v>12</v>
      </c>
      <c r="D15" s="7">
        <v>134.69999999999999</v>
      </c>
      <c r="E15" s="7">
        <v>222.7</v>
      </c>
      <c r="F15" s="7">
        <v>402.2</v>
      </c>
      <c r="G15" s="7">
        <v>428.8</v>
      </c>
      <c r="H15" s="9">
        <v>502.79999999999995</v>
      </c>
      <c r="I15" s="9">
        <v>722.09999999999991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</row>
    <row r="16" spans="2:15" s="4" customFormat="1" ht="27.75" customHeight="1" x14ac:dyDescent="0.4">
      <c r="B16" s="10"/>
      <c r="C16" s="10"/>
      <c r="D16" s="10"/>
      <c r="E16" s="10"/>
      <c r="F16" s="10"/>
      <c r="G16" s="10"/>
      <c r="H16" s="14"/>
      <c r="I16" s="14"/>
      <c r="J16" s="14"/>
      <c r="K16" s="14"/>
      <c r="L16" s="14"/>
    </row>
    <row r="17" spans="2:15" s="4" customFormat="1" ht="27.75" customHeight="1" x14ac:dyDescent="0.3">
      <c r="B17" s="15" t="s">
        <v>12</v>
      </c>
      <c r="C17" s="15"/>
      <c r="D17" s="9">
        <f t="shared" ref="D17:N17" si="1">SUM(D5,D15)</f>
        <v>1058.6999999999998</v>
      </c>
      <c r="E17" s="9">
        <f t="shared" si="1"/>
        <v>1228.5999999999999</v>
      </c>
      <c r="F17" s="9">
        <f t="shared" si="1"/>
        <v>1932.4000000000003</v>
      </c>
      <c r="G17" s="9">
        <f t="shared" si="1"/>
        <v>2411.6000000000004</v>
      </c>
      <c r="H17" s="9">
        <f t="shared" si="1"/>
        <v>3149.3640000000005</v>
      </c>
      <c r="I17" s="9">
        <f t="shared" si="1"/>
        <v>4391.0580000000009</v>
      </c>
      <c r="J17" s="9">
        <f t="shared" si="1"/>
        <v>4752.6819999999998</v>
      </c>
      <c r="K17" s="9">
        <f t="shared" si="1"/>
        <v>4388.7253000000001</v>
      </c>
      <c r="L17" s="9">
        <f t="shared" si="1"/>
        <v>4867.4858000000004</v>
      </c>
      <c r="M17" s="9">
        <f t="shared" si="1"/>
        <v>6134.7976999999992</v>
      </c>
      <c r="N17" s="9">
        <f t="shared" si="1"/>
        <v>6671.0000000000009</v>
      </c>
      <c r="O17" s="9">
        <v>6659.3</v>
      </c>
    </row>
    <row r="18" spans="2:15" ht="27.75" customHeight="1" x14ac:dyDescent="0.3">
      <c r="B18" s="16"/>
      <c r="C18" s="16"/>
      <c r="D18" s="16"/>
      <c r="E18" s="16"/>
      <c r="F18" s="16"/>
      <c r="G18" s="16"/>
    </row>
    <row r="19" spans="2:15" ht="27.75" customHeight="1" x14ac:dyDescent="0.25">
      <c r="B19" s="4"/>
    </row>
    <row r="25" spans="2:15" ht="27.75" customHeight="1" x14ac:dyDescent="0.25">
      <c r="B25" s="1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Gedevanishvili</dc:creator>
  <cp:lastModifiedBy>Manana Gedevanishvili</cp:lastModifiedBy>
  <dcterms:created xsi:type="dcterms:W3CDTF">2015-01-30T11:50:32Z</dcterms:created>
  <dcterms:modified xsi:type="dcterms:W3CDTF">2015-01-30T11:50:32Z</dcterms:modified>
</cp:coreProperties>
</file>