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240" yWindow="1785" windowWidth="14805" windowHeight="6330" tabRatio="745"/>
  </bookViews>
  <sheets>
    <sheet name="ფასების ცვლილება" sheetId="10" r:id="rId1"/>
    <sheet name="ფულის მასა აგრეგატები" sheetId="13" r:id="rId2"/>
    <sheet name="მონეტარული აგრეგატები" sheetId="4" r:id="rId3"/>
    <sheet name="გაცვლითი კურსი" sheetId="5" r:id="rId4"/>
    <sheet name="გაცემული სესხები " sheetId="7" r:id="rId5"/>
    <sheet name="საბაზრო საპროცენტო განაკვეთი" sheetId="6" r:id="rId6"/>
    <sheet name="კერძო სექტორის დაკრედიტება" sheetId="9" r:id="rId7"/>
    <sheet name="დოლარიზაცია" sheetId="14" r:id="rId8"/>
    <sheet name="სახაზ. მონეტ სადეპ განაკ" sheetId="8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Titles" localSheetId="1">'ფულის მასა აგრეგატები'!#REF!</definedName>
    <definedName name="Weights">[1]Cities!$C$2:$C$6</definedName>
  </definedNames>
  <calcPr calcId="145621"/>
</workbook>
</file>

<file path=xl/calcChain.xml><?xml version="1.0" encoding="utf-8"?>
<calcChain xmlns="http://schemas.openxmlformats.org/spreadsheetml/2006/main">
  <c r="C67" i="8" l="1"/>
  <c r="E150" i="6" l="1"/>
  <c r="D150" i="6"/>
  <c r="C150" i="6"/>
  <c r="H150" i="6"/>
  <c r="G150" i="6"/>
  <c r="F150" i="6"/>
  <c r="F148" i="6"/>
  <c r="H151" i="7"/>
  <c r="G151" i="7"/>
  <c r="F151" i="7"/>
  <c r="E151" i="7"/>
  <c r="D151" i="7"/>
  <c r="C151" i="7"/>
  <c r="E168" i="5" l="1"/>
  <c r="D168" i="5"/>
  <c r="E186" i="9" l="1"/>
  <c r="E185" i="9"/>
  <c r="E184" i="9"/>
  <c r="D185" i="9"/>
  <c r="D184" i="9"/>
  <c r="E183" i="9"/>
  <c r="D183" i="9"/>
  <c r="C186" i="9"/>
  <c r="C185" i="9"/>
  <c r="C184" i="9"/>
  <c r="C183" i="9"/>
  <c r="E148" i="6"/>
  <c r="E147" i="6"/>
  <c r="E146" i="6"/>
  <c r="D148" i="6"/>
  <c r="D147" i="6"/>
  <c r="D146" i="6"/>
  <c r="C148" i="6"/>
  <c r="C147" i="6"/>
  <c r="C146" i="6"/>
  <c r="F147" i="6"/>
  <c r="F146" i="6"/>
  <c r="G148" i="6"/>
  <c r="G147" i="6"/>
  <c r="G146" i="6"/>
  <c r="H148" i="6"/>
  <c r="H147" i="6"/>
  <c r="H146" i="6"/>
  <c r="C69" i="8" l="1"/>
  <c r="C68" i="8"/>
  <c r="E69" i="8"/>
  <c r="E68" i="8"/>
  <c r="E67" i="8"/>
  <c r="E66" i="8"/>
  <c r="G161" i="10" l="1"/>
  <c r="H160" i="10"/>
  <c r="H159" i="10"/>
  <c r="H158" i="10"/>
  <c r="H157" i="10"/>
  <c r="J160" i="10"/>
  <c r="J161" i="10"/>
  <c r="K150" i="10"/>
  <c r="E150" i="10"/>
  <c r="I150" i="10"/>
  <c r="K157" i="10" l="1"/>
  <c r="K158" i="10"/>
  <c r="K159" i="10"/>
  <c r="K160" i="10"/>
  <c r="K161" i="10"/>
  <c r="I157" i="10"/>
  <c r="I158" i="10"/>
  <c r="I159" i="10"/>
  <c r="I160" i="10"/>
  <c r="E157" i="10"/>
  <c r="E158" i="10"/>
  <c r="E159" i="10"/>
  <c r="E160" i="10"/>
  <c r="E161" i="10"/>
  <c r="F228" i="4"/>
  <c r="C232" i="4"/>
  <c r="C231" i="4"/>
  <c r="C230" i="4"/>
  <c r="C229" i="4"/>
  <c r="C228" i="4"/>
  <c r="G228" i="4"/>
  <c r="H228" i="4"/>
  <c r="E65" i="8" l="1"/>
  <c r="C66" i="8"/>
  <c r="C65" i="8"/>
  <c r="C64" i="8"/>
  <c r="E182" i="9" l="1"/>
  <c r="D182" i="9"/>
  <c r="E181" i="9"/>
  <c r="D181" i="9"/>
  <c r="E180" i="9"/>
  <c r="D180" i="9"/>
  <c r="E179" i="9"/>
  <c r="D179" i="9"/>
  <c r="C182" i="9" l="1"/>
  <c r="C181" i="9"/>
  <c r="D227" i="4" l="1"/>
  <c r="G227" i="4" l="1"/>
  <c r="F227" i="4"/>
  <c r="C227" i="4" l="1"/>
  <c r="H156" i="10" l="1"/>
  <c r="H155" i="10"/>
  <c r="K156" i="10" l="1"/>
  <c r="I155" i="10"/>
  <c r="I156" i="10"/>
  <c r="E156" i="10"/>
  <c r="E64" i="8" l="1"/>
  <c r="E63" i="8"/>
  <c r="D64" i="8"/>
  <c r="D63" i="8"/>
  <c r="C180" i="9" l="1"/>
  <c r="C179" i="9"/>
  <c r="E132" i="10" l="1"/>
  <c r="K141" i="10"/>
  <c r="I140" i="10"/>
  <c r="K102" i="10"/>
  <c r="H154" i="10" l="1"/>
  <c r="H152" i="10"/>
  <c r="E154" i="10"/>
  <c r="K154" i="10" l="1"/>
  <c r="K155" i="10"/>
  <c r="I154" i="10"/>
  <c r="E155" i="10"/>
  <c r="G59" i="13" l="1"/>
  <c r="F59" i="13"/>
  <c r="E59" i="13"/>
  <c r="G58" i="13"/>
  <c r="F58" i="13"/>
  <c r="E58" i="13"/>
  <c r="G57" i="13"/>
  <c r="F57" i="13"/>
  <c r="E57" i="13"/>
  <c r="G56" i="13"/>
  <c r="F56" i="13"/>
  <c r="E56" i="13"/>
  <c r="G55" i="13"/>
  <c r="F55" i="13"/>
  <c r="E55" i="13"/>
  <c r="G54" i="13"/>
  <c r="F54" i="13"/>
  <c r="E54" i="13"/>
  <c r="G53" i="13"/>
  <c r="F53" i="13"/>
  <c r="E53" i="13"/>
  <c r="G52" i="13"/>
  <c r="F52" i="13"/>
  <c r="E52" i="13"/>
  <c r="G51" i="13"/>
  <c r="F51" i="13"/>
  <c r="E51" i="13"/>
  <c r="G50" i="13"/>
  <c r="F50" i="13"/>
  <c r="E50" i="13"/>
  <c r="G49" i="13"/>
  <c r="F49" i="13"/>
  <c r="E49" i="13"/>
  <c r="G48" i="13"/>
  <c r="F48" i="13"/>
  <c r="E48" i="13"/>
  <c r="G47" i="13"/>
  <c r="F47" i="13"/>
  <c r="E47" i="13"/>
  <c r="G46" i="13"/>
  <c r="F46" i="13"/>
  <c r="E46" i="13"/>
  <c r="G45" i="13"/>
  <c r="F45" i="13"/>
  <c r="E45" i="13"/>
  <c r="G44" i="13"/>
  <c r="F44" i="13"/>
  <c r="E44" i="13"/>
  <c r="G43" i="13"/>
  <c r="F43" i="13"/>
  <c r="E43" i="13"/>
  <c r="G42" i="13"/>
  <c r="F42" i="13"/>
  <c r="E42" i="13"/>
  <c r="G41" i="13"/>
  <c r="F41" i="13"/>
  <c r="E41" i="13"/>
  <c r="G40" i="13"/>
  <c r="F40" i="13"/>
  <c r="E40" i="13"/>
  <c r="G39" i="13"/>
  <c r="F39" i="13"/>
  <c r="E39" i="13"/>
  <c r="G38" i="13"/>
  <c r="F38" i="13"/>
  <c r="E38" i="13"/>
  <c r="G37" i="13"/>
  <c r="F37" i="13"/>
  <c r="E37" i="13"/>
  <c r="G36" i="13"/>
  <c r="F36" i="13"/>
  <c r="E36" i="13"/>
  <c r="G35" i="13"/>
  <c r="F35" i="13"/>
  <c r="E35" i="13"/>
  <c r="G34" i="13"/>
  <c r="F34" i="13"/>
  <c r="E34" i="13"/>
  <c r="G33" i="13"/>
  <c r="F33" i="13"/>
  <c r="E33" i="13"/>
  <c r="G32" i="13"/>
  <c r="F32" i="13"/>
  <c r="E32" i="13"/>
  <c r="G31" i="13"/>
  <c r="F31" i="13"/>
  <c r="E31" i="13"/>
  <c r="G30" i="13"/>
  <c r="F30" i="13"/>
  <c r="E30" i="13"/>
  <c r="G29" i="13"/>
  <c r="F29" i="13"/>
  <c r="E29" i="13"/>
  <c r="G28" i="13"/>
  <c r="F28" i="13"/>
  <c r="E28" i="13"/>
  <c r="G27" i="13"/>
  <c r="F27" i="13"/>
  <c r="E27" i="13"/>
  <c r="G26" i="13"/>
  <c r="F26" i="13"/>
  <c r="E26" i="13"/>
  <c r="G25" i="13"/>
  <c r="F25" i="13"/>
  <c r="E25" i="13"/>
  <c r="G24" i="13"/>
  <c r="F24" i="13"/>
  <c r="E24" i="13"/>
  <c r="G23" i="13"/>
  <c r="F23" i="13"/>
  <c r="E23" i="13"/>
  <c r="G22" i="13"/>
  <c r="F22" i="13"/>
  <c r="E22" i="13"/>
  <c r="G21" i="13"/>
  <c r="F21" i="13"/>
  <c r="E21" i="13"/>
  <c r="G20" i="13"/>
  <c r="F20" i="13"/>
  <c r="E20" i="13"/>
  <c r="G19" i="13"/>
  <c r="F19" i="13"/>
  <c r="E19" i="13"/>
  <c r="G18" i="13"/>
  <c r="F18" i="13"/>
  <c r="E18" i="13"/>
  <c r="G17" i="13"/>
  <c r="F17" i="13"/>
  <c r="E17" i="13"/>
  <c r="G16" i="13"/>
  <c r="F16" i="13"/>
  <c r="E16" i="13"/>
  <c r="G15" i="13"/>
  <c r="F15" i="13"/>
  <c r="E15" i="13"/>
  <c r="G14" i="13"/>
  <c r="F14" i="13"/>
  <c r="E14" i="13"/>
  <c r="G13" i="13"/>
  <c r="F13" i="13"/>
  <c r="E13" i="13"/>
  <c r="G12" i="13"/>
  <c r="F12" i="13"/>
  <c r="E12" i="13"/>
  <c r="G11" i="13"/>
  <c r="F11" i="13"/>
  <c r="E11" i="13"/>
  <c r="G10" i="13"/>
  <c r="F10" i="13"/>
  <c r="E10" i="13"/>
  <c r="G9" i="13"/>
  <c r="F9" i="13"/>
  <c r="E9" i="13"/>
  <c r="G8" i="13"/>
  <c r="F8" i="13"/>
  <c r="E8" i="13"/>
  <c r="G7" i="13"/>
  <c r="F7" i="13"/>
  <c r="E7" i="13"/>
  <c r="G6" i="13"/>
  <c r="F6" i="13"/>
  <c r="E6" i="13"/>
  <c r="G5" i="13"/>
  <c r="F5" i="13"/>
  <c r="E5" i="13"/>
  <c r="G4" i="13"/>
  <c r="F4" i="13"/>
  <c r="E4" i="13"/>
  <c r="I103" i="10" l="1"/>
  <c r="K103" i="10"/>
  <c r="E103" i="10"/>
  <c r="I104" i="10"/>
  <c r="K104" i="10"/>
  <c r="E104" i="10"/>
  <c r="I105" i="10"/>
  <c r="K105" i="10"/>
  <c r="E105" i="10"/>
  <c r="I106" i="10"/>
  <c r="K106" i="10"/>
  <c r="E106" i="10"/>
  <c r="I107" i="10"/>
  <c r="K107" i="10"/>
  <c r="E107" i="10"/>
  <c r="I108" i="10"/>
  <c r="K108" i="10"/>
  <c r="E108" i="10"/>
  <c r="I109" i="10"/>
  <c r="K109" i="10"/>
  <c r="E109" i="10"/>
  <c r="I110" i="10"/>
  <c r="K110" i="10"/>
  <c r="E110" i="10"/>
  <c r="I111" i="10"/>
  <c r="K111" i="10"/>
  <c r="E111" i="10"/>
  <c r="I112" i="10"/>
  <c r="K112" i="10"/>
  <c r="E112" i="10"/>
  <c r="I113" i="10"/>
  <c r="K113" i="10"/>
  <c r="E113" i="10"/>
  <c r="I114" i="10"/>
  <c r="K114" i="10"/>
  <c r="E114" i="10"/>
  <c r="I115" i="10"/>
  <c r="K115" i="10"/>
  <c r="E115" i="10"/>
  <c r="I116" i="10"/>
  <c r="K116" i="10"/>
  <c r="E116" i="10"/>
  <c r="I117" i="10"/>
  <c r="K117" i="10"/>
  <c r="E117" i="10"/>
  <c r="I118" i="10"/>
  <c r="K118" i="10"/>
  <c r="E118" i="10"/>
  <c r="I119" i="10"/>
  <c r="K119" i="10"/>
  <c r="E119" i="10"/>
  <c r="I120" i="10"/>
  <c r="K120" i="10"/>
  <c r="E120" i="10"/>
  <c r="I121" i="10"/>
  <c r="K121" i="10"/>
  <c r="E121" i="10"/>
  <c r="I122" i="10"/>
  <c r="K122" i="10"/>
  <c r="E122" i="10"/>
  <c r="I123" i="10"/>
  <c r="K123" i="10"/>
  <c r="E123" i="10"/>
  <c r="I124" i="10"/>
  <c r="K124" i="10"/>
  <c r="E124" i="10"/>
  <c r="I125" i="10"/>
  <c r="K125" i="10"/>
  <c r="E125" i="10"/>
  <c r="I126" i="10"/>
  <c r="K126" i="10"/>
  <c r="E126" i="10"/>
  <c r="I127" i="10"/>
  <c r="K127" i="10"/>
  <c r="E127" i="10"/>
  <c r="I128" i="10"/>
  <c r="K128" i="10"/>
  <c r="E128" i="10"/>
  <c r="I129" i="10"/>
  <c r="K129" i="10"/>
  <c r="E129" i="10"/>
  <c r="I130" i="10"/>
  <c r="K130" i="10"/>
  <c r="E130" i="10"/>
  <c r="I131" i="10"/>
  <c r="K131" i="10"/>
  <c r="E131" i="10"/>
  <c r="I132" i="10"/>
  <c r="K132" i="10"/>
  <c r="I133" i="10"/>
  <c r="K133" i="10"/>
  <c r="E133" i="10"/>
  <c r="I134" i="10"/>
  <c r="K134" i="10"/>
  <c r="E134" i="10"/>
  <c r="I135" i="10"/>
  <c r="K135" i="10"/>
  <c r="E135" i="10"/>
  <c r="I136" i="10"/>
  <c r="K136" i="10"/>
  <c r="E136" i="10"/>
  <c r="I137" i="10"/>
  <c r="K137" i="10"/>
  <c r="E137" i="10"/>
  <c r="I138" i="10"/>
  <c r="K138" i="10"/>
  <c r="E138" i="10"/>
  <c r="I139" i="10"/>
  <c r="K139" i="10"/>
  <c r="E139" i="10"/>
  <c r="K140" i="10"/>
  <c r="E140" i="10"/>
  <c r="I141" i="10"/>
  <c r="E141" i="10"/>
  <c r="I142" i="10"/>
  <c r="K142" i="10"/>
  <c r="E142" i="10"/>
  <c r="I143" i="10"/>
  <c r="K143" i="10"/>
  <c r="E143" i="10"/>
  <c r="I144" i="10"/>
  <c r="K144" i="10"/>
  <c r="E144" i="10"/>
  <c r="I145" i="10"/>
  <c r="K145" i="10"/>
  <c r="E145" i="10"/>
  <c r="I146" i="10"/>
  <c r="K146" i="10"/>
  <c r="E146" i="10"/>
  <c r="I147" i="10"/>
  <c r="K147" i="10"/>
  <c r="E147" i="10"/>
  <c r="I148" i="10"/>
  <c r="K148" i="10"/>
  <c r="E148" i="10"/>
  <c r="I149" i="10"/>
  <c r="K149" i="10"/>
  <c r="E149" i="10"/>
  <c r="I151" i="10"/>
  <c r="K151" i="10"/>
  <c r="E151" i="10"/>
  <c r="I152" i="10"/>
  <c r="K152" i="10"/>
  <c r="E152" i="10"/>
  <c r="I153" i="10"/>
  <c r="E102" i="10"/>
  <c r="I102" i="10"/>
  <c r="E153" i="10" l="1"/>
  <c r="K153" i="10"/>
</calcChain>
</file>

<file path=xl/sharedStrings.xml><?xml version="1.0" encoding="utf-8"?>
<sst xmlns="http://schemas.openxmlformats.org/spreadsheetml/2006/main" count="1617" uniqueCount="196">
  <si>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</si>
  <si>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</si>
  <si>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</si>
  <si>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</si>
  <si>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</si>
  <si>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</si>
  <si>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</si>
  <si>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</si>
  <si>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</si>
  <si>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</si>
  <si>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</si>
  <si>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მშპ-ს დეფლატორი</t>
  </si>
  <si>
    <t>სამრეწველო ფასების ინდექსი</t>
  </si>
  <si>
    <t>მონეტარული აგრეგატი (M3)</t>
  </si>
  <si>
    <t>მონეტარული აგრეგატი (M2)</t>
  </si>
  <si>
    <t>იანვარი-10</t>
  </si>
  <si>
    <t>მარტი-10</t>
  </si>
  <si>
    <t>აპრილი-10</t>
  </si>
  <si>
    <t>მაისი-10</t>
  </si>
  <si>
    <t>ივნისი-10</t>
  </si>
  <si>
    <t>ივლისი-10</t>
  </si>
  <si>
    <t>აგვისტო–10</t>
  </si>
  <si>
    <t>ნოემბერი–10</t>
  </si>
  <si>
    <t>დეკემბერი–10</t>
  </si>
  <si>
    <t>იანვარი-11</t>
  </si>
  <si>
    <t>თებერვალი–11</t>
  </si>
  <si>
    <t>მარტი-11</t>
  </si>
  <si>
    <t>აპრილი-11</t>
  </si>
  <si>
    <t>მაისი-11</t>
  </si>
  <si>
    <t>ივნისი-11</t>
  </si>
  <si>
    <t>ივლისი-11</t>
  </si>
  <si>
    <t>აგვისტო–11</t>
  </si>
  <si>
    <t>ნოემბერი–11</t>
  </si>
  <si>
    <t>იანვარი-12</t>
  </si>
  <si>
    <t>თებერვალი–12</t>
  </si>
  <si>
    <t>მარტი-12</t>
  </si>
  <si>
    <t>აპრილი-12</t>
  </si>
  <si>
    <t>მაისი-12</t>
  </si>
  <si>
    <t>ივნისი-12</t>
  </si>
  <si>
    <t>ივლისი-12</t>
  </si>
  <si>
    <t>აგვისტო–12</t>
  </si>
  <si>
    <t>ნოემბერი–12</t>
  </si>
  <si>
    <t>იანვარი-13</t>
  </si>
  <si>
    <t>მარტი-13</t>
  </si>
  <si>
    <t>აპრილი-13</t>
  </si>
  <si>
    <t>მაისი-13</t>
  </si>
  <si>
    <t>ივნისი-13</t>
  </si>
  <si>
    <t>ივლისი-13</t>
  </si>
  <si>
    <t>აგვისტო–13</t>
  </si>
  <si>
    <t>ნოემბერი–13</t>
  </si>
  <si>
    <t>იანვარი-14</t>
  </si>
  <si>
    <t xml:space="preserve">ბანკებს გარეთ არსებული ნაღდი ფული </t>
  </si>
  <si>
    <t>დეპოზიტები მოთხოვნამდე ეროვნული ვალუტით</t>
  </si>
  <si>
    <t>ვადიანი დეპოზიტები ეროვნული ვალუტით</t>
  </si>
  <si>
    <t>წმინდა უცხოური აქტივები</t>
  </si>
  <si>
    <t>სარეზერვო ფული</t>
  </si>
  <si>
    <t>ნომინალური ეფექტური</t>
  </si>
  <si>
    <t>რეალური ეფექტური</t>
  </si>
  <si>
    <t>ევრო</t>
  </si>
  <si>
    <t>გაცვლითი კურსების ინდექსი (2001წ მაისი=100)</t>
  </si>
  <si>
    <t>ეროვნული ვალუტით</t>
  </si>
  <si>
    <t>უცხოური ვალუტით</t>
  </si>
  <si>
    <t>კერძო სექტორის დაკრედიტება</t>
  </si>
  <si>
    <t>კერძო სექტორის დაკრედიტება (ათასი ლარი)</t>
  </si>
  <si>
    <t>საბანკო სექტორის აქტივებისა და დეპოზიტების ზრდა (ცვლილება წინა წლის შესაბამის თვესთან)</t>
  </si>
  <si>
    <t>საბანკო აქტივები</t>
  </si>
  <si>
    <t>დეპოზიტები სულ</t>
  </si>
  <si>
    <t>მონეტარული პოლიტიკის განაკვეთი</t>
  </si>
  <si>
    <t>სადეპოზიტო სერტიფიკატები</t>
  </si>
  <si>
    <t>სახაზინო ვალდებულებების და მონეტარული პოლიტიკის და სადეპოზიტო სერტიფიკატების საპროცენტო განაკვეთი</t>
  </si>
  <si>
    <t>წინა წლის შესაბამის თვესთან</t>
  </si>
  <si>
    <t>საშუალო წლიური</t>
  </si>
  <si>
    <t xml:space="preserve">I </t>
  </si>
  <si>
    <t>მრეწველობა</t>
  </si>
  <si>
    <t>მშენებლობა</t>
  </si>
  <si>
    <t>ვაჭრობა</t>
  </si>
  <si>
    <t>მარტი-14</t>
  </si>
  <si>
    <t>აპრილი-14</t>
  </si>
  <si>
    <r>
      <t>სარეზერვო ფული</t>
    </r>
    <r>
      <rPr>
        <sz val="9"/>
        <rFont val="Arial"/>
        <family val="2"/>
      </rPr>
      <t xml:space="preserve"> </t>
    </r>
  </si>
  <si>
    <t>მაისი-14</t>
  </si>
  <si>
    <t>ფულის მასის აგრეგატები და მონეტარული კოეფიციენტები</t>
  </si>
  <si>
    <t>M3</t>
  </si>
  <si>
    <t xml:space="preserve"> M2</t>
  </si>
  <si>
    <r>
      <t>სარეზერვო ფული</t>
    </r>
    <r>
      <rPr>
        <sz val="9"/>
        <rFont val="Arial"/>
        <family val="2"/>
      </rPr>
      <t>, % მშპ</t>
    </r>
  </si>
  <si>
    <t>M3 % მშპ</t>
  </si>
  <si>
    <t xml:space="preserve"> M2 % მშპ</t>
  </si>
  <si>
    <t>მშპ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</si>
  <si>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</si>
  <si>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</si>
  <si>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</si>
  <si>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</si>
  <si>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</si>
  <si>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</si>
  <si>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</si>
  <si>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</si>
  <si>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</si>
  <si>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</si>
  <si>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</si>
  <si>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</si>
  <si>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</si>
  <si>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</si>
  <si>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</si>
  <si>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</si>
  <si>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</si>
  <si>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</si>
  <si>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</si>
  <si>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</si>
  <si>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</si>
  <si>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</si>
  <si>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</si>
  <si>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</si>
  <si>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</si>
  <si>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</si>
  <si>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</si>
  <si>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</si>
  <si>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</si>
  <si>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</si>
  <si>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</si>
  <si>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</si>
  <si>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</si>
  <si>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</si>
  <si>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</si>
  <si>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</si>
  <si>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</si>
  <si>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</si>
  <si>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</si>
  <si>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</si>
  <si>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</si>
  <si>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</si>
  <si>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</si>
  <si>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</si>
  <si>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</si>
  <si>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</si>
  <si>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</si>
  <si>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</si>
  <si>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</si>
  <si>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</si>
  <si>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</si>
  <si>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</si>
  <si>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</si>
  <si>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</si>
  <si>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</si>
  <si>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</si>
  <si>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ცვლილება წინა წელთან</t>
  </si>
  <si>
    <t>ინდექსი (2010წ=100)</t>
  </si>
  <si>
    <t>სულ</t>
  </si>
  <si>
    <t>..</t>
  </si>
  <si>
    <t>დეპოზიტებზე</t>
  </si>
  <si>
    <t>სესხებზე</t>
  </si>
  <si>
    <t>საბაზრო საპროცენტო განაკვეთები</t>
  </si>
  <si>
    <t>პერიოდი</t>
  </si>
  <si>
    <t>ეროვნულ ვალუტაში</t>
  </si>
  <si>
    <t>უცხოურ ვალუტაში</t>
  </si>
  <si>
    <t>სახაზინო ვალდებულებების საშუალო შეწონილი საპროცენტო განაკვეთი (ერთწლიანი)</t>
  </si>
  <si>
    <t>წმინდა საშინაო აქტივები</t>
  </si>
  <si>
    <t>ივნისი-14</t>
  </si>
  <si>
    <t>ოქტომბ–12</t>
  </si>
  <si>
    <t>ივლისი-14</t>
  </si>
  <si>
    <t>აგვისტო–14</t>
  </si>
  <si>
    <t>დეპოზიტების</t>
  </si>
  <si>
    <t>სესხების</t>
  </si>
  <si>
    <t>ოქტომბერი–11</t>
  </si>
  <si>
    <t>დეკემბერი–11</t>
  </si>
  <si>
    <t>სექტეი–12</t>
  </si>
  <si>
    <t>დეკემბერი–12</t>
  </si>
  <si>
    <t>თებერვალი–13</t>
  </si>
  <si>
    <t>ოქტომბერი–13</t>
  </si>
  <si>
    <t>დეკემბერი–13</t>
  </si>
  <si>
    <t>სექტ–14</t>
  </si>
  <si>
    <t>სექტე–13</t>
  </si>
  <si>
    <t>თებერვ–14</t>
  </si>
  <si>
    <t>სექტე–10</t>
  </si>
  <si>
    <t>ოქტომ–10</t>
  </si>
  <si>
    <t>სექტემ–11</t>
  </si>
  <si>
    <t>დოლარიზაციის კოეფიციენტები</t>
  </si>
  <si>
    <t>სამომხმარებლო ფასების ინდექსი</t>
  </si>
  <si>
    <t>ნოემბ-14</t>
  </si>
  <si>
    <t>დეკემბ-14</t>
  </si>
  <si>
    <t>ოქტომ-14</t>
  </si>
  <si>
    <t>აშშ დოლარი</t>
  </si>
  <si>
    <t xml:space="preserve"> რუბლი</t>
  </si>
  <si>
    <t xml:space="preserve"> მანათი</t>
  </si>
  <si>
    <t xml:space="preserve"> დრამი</t>
  </si>
  <si>
    <t xml:space="preserve"> გრივნა</t>
  </si>
  <si>
    <t>თებერვა–10</t>
  </si>
  <si>
    <t xml:space="preserve"> ლირა (2002 წელი =100)</t>
  </si>
  <si>
    <t>დეპოზიტები მოთხოვნამდე უცხოური ვალუტით</t>
  </si>
  <si>
    <t>ვადიანი დეპოზიტები  უცხოური ვალუტით</t>
  </si>
  <si>
    <t>შინამეურნეობები</t>
  </si>
  <si>
    <t>სამომხმარებლო</t>
  </si>
  <si>
    <t xml:space="preserve">დეპოზიტები </t>
  </si>
  <si>
    <t>დარგების მიხედვით</t>
  </si>
  <si>
    <t>უძრავი ქონებით უზრუნველყოფილი სესხები</t>
  </si>
  <si>
    <t xml:space="preserve"> ფასების ცვლილება</t>
  </si>
  <si>
    <t>მონეტარული აგრეგატები</t>
  </si>
  <si>
    <t xml:space="preserve">იურიდიულ პირებზე გაცემული ლარის სესხების პროცენტი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</si>
</sst>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(* #,##0.00_);_(* \(#,##0.00\);_(* &quot;-&quot;??_);_(@_)"/>
    <numFmt numFmtId="165" formatCode="0.0"/>
    <numFmt numFmtId="166" formatCode="[$-409]mmm\-yy;@"/>
    <numFmt numFmtId="167" formatCode="#,##0.0"/>
    <numFmt numFmtId="168" formatCode="0.0000"/>
    <numFmt numFmtId="169" formatCode="0.0%"/>
    <numFmt numFmtId="170" formatCode="_(* #,##0_);_(* \(#,##0\);_(* &quot;-&quot;??_);_(@_)"/>
    <numFmt numFmtId="171" formatCode="[$-437]\ dd\-\ mmm\ \-\ yy;@"/>
    <numFmt numFmtId="172" formatCode="mm\-yyyy"/>
  </numFmts>
  <fonts count="54">
    <font>
      <sz val="11"/>
      <color theme="1"/>
      <name val="Calibri"/>
      <family val="2"/>
      <scheme val="minor"/>
    </font>
    <font>
      <sz val="10"/>
      <name val="Arial"/>
      <family val="2"/>
    </font>
    <font>
      <b/>
      <shadow/>
      <sz val="14"/>
      <color rgb="FF000000"/>
      <name val="BPG Algeti Compact"/>
    </font>
    <font>
      <sz val="11"/>
      <color theme="1"/>
      <name val="Calibri"/>
      <family val="2"/>
      <scheme val="minor"/>
    </font>
    <font>
      <b/>
      <shadow/>
      <sz val="16"/>
      <color rgb="FF000000"/>
      <name val="BPG Algeti Compact"/>
    </font>
    <font>
      <sz val="9"/>
      <name val="Sylfaen"/>
      <family val="1"/>
    </font>
    <font>
      <sz val="9"/>
      <name val="Arial"/>
      <family val="2"/>
    </font>
    <font>
      <sz val="10"/>
      <name val="Times New Roman"/>
      <family val="1"/>
      <charset val="204"/>
    </font>
    <font>
      <sz val="9"/>
      <color indexed="8"/>
      <name val="Sylfaen"/>
      <family val="1"/>
    </font>
    <font>
      <sz val="10"/>
      <color rgb="FFFF0000"/>
      <name val="Arial"/>
      <family val="2"/>
    </font>
    <font>
      <b/>
      <shadow/>
      <sz val="11"/>
      <color rgb="FF000000"/>
      <name val="BPG Algeti Compact"/>
    </font>
    <font>
      <sz val="10"/>
      <name val="Sylfaen"/>
      <family val="1"/>
    </font>
    <font>
      <b/>
      <sz val="9"/>
      <name val="Sylfaen"/>
      <family val="1"/>
    </font>
    <font>
      <b/>
      <shadow/>
      <sz val="10"/>
      <color rgb="FF000000"/>
      <name val="BPG Algeti Compact"/>
    </font>
    <font>
      <sz val="10"/>
      <name val="Arial"/>
      <family val="2"/>
    </font>
    <font>
      <b/>
      <shadow/>
      <sz val="9"/>
      <color rgb="FF000000"/>
      <name val="BPG Algeti Compact"/>
    </font>
    <font>
      <sz val="9"/>
      <color indexed="8"/>
      <name val="Arial"/>
      <family val="2"/>
    </font>
    <font>
      <sz val="11"/>
      <name val="Calibri"/>
      <family val="2"/>
      <scheme val="minor"/>
    </font>
    <font>
      <b/>
      <shadow/>
      <sz val="11"/>
      <name val="BPG Algeti Compact"/>
    </font>
    <font>
      <b/>
      <sz val="10"/>
      <name val="Arial"/>
      <family val="2"/>
    </font>
    <font>
      <b/>
      <sz val="12"/>
      <name val="Sylfaen"/>
      <family val="1"/>
    </font>
    <font>
      <sz val="11"/>
      <color theme="1"/>
      <name val="Calibri"/>
      <family val="2"/>
      <charset val="204"/>
      <scheme val="minor"/>
    </font>
    <font>
      <sz val="11"/>
      <color theme="1" tint="4.9989318521683403E-2"/>
      <name val="Calibri"/>
      <family val="2"/>
      <charset val="204"/>
      <scheme val="minor"/>
    </font>
    <font>
      <sz val="10"/>
      <color theme="1" tint="4.9989318521683403E-2"/>
      <name val="Sylfaen"/>
      <family val="1"/>
    </font>
    <font>
      <sz val="10"/>
      <name val="Arial"/>
      <family val="2"/>
    </font>
    <font>
      <sz val="10"/>
      <name val="Times New Roman"/>
      <family val="1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Arial"/>
      <family val="2"/>
    </font>
    <font>
      <b/>
      <shadow/>
      <sz val="9"/>
      <name val="BPG Algeti Compact"/>
    </font>
    <font>
      <b/>
      <shadow/>
      <sz val="10"/>
      <name val="BPG Algeti Compact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Sylfaen"/>
      <family val="1"/>
    </font>
    <font>
      <b/>
      <sz val="9"/>
      <color indexed="8"/>
      <name val="Sylfaen"/>
      <family val="1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5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4" fillId="0" borderId="0"/>
    <xf numFmtId="164" fontId="14" fillId="0" borderId="0" applyFont="0" applyFill="0" applyBorder="0" applyAlignment="0" applyProtection="0"/>
    <xf numFmtId="0" fontId="1" fillId="0" borderId="0"/>
    <xf numFmtId="0" fontId="21" fillId="0" borderId="0"/>
    <xf numFmtId="0" fontId="24" fillId="0" borderId="0"/>
    <xf numFmtId="0" fontId="27" fillId="0" borderId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6" borderId="0" applyNumberFormat="0" applyBorder="0" applyAlignment="0" applyProtection="0"/>
    <xf numFmtId="0" fontId="28" fillId="9" borderId="0" applyNumberFormat="0" applyBorder="0" applyAlignment="0" applyProtection="0"/>
    <xf numFmtId="0" fontId="28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20" borderId="0" applyNumberFormat="0" applyBorder="0" applyAlignment="0" applyProtection="0"/>
    <xf numFmtId="0" fontId="30" fillId="4" borderId="0" applyNumberFormat="0" applyBorder="0" applyAlignment="0" applyProtection="0"/>
    <xf numFmtId="0" fontId="31" fillId="21" borderId="12" applyNumberFormat="0" applyAlignment="0" applyProtection="0"/>
    <xf numFmtId="0" fontId="32" fillId="22" borderId="13" applyNumberFormat="0" applyAlignment="0" applyProtection="0"/>
    <xf numFmtId="0" fontId="33" fillId="0" borderId="0" applyNumberFormat="0" applyFill="0" applyBorder="0" applyAlignment="0" applyProtection="0"/>
    <xf numFmtId="0" fontId="34" fillId="5" borderId="0" applyNumberFormat="0" applyBorder="0" applyAlignment="0" applyProtection="0"/>
    <xf numFmtId="0" fontId="35" fillId="0" borderId="14" applyNumberFormat="0" applyFill="0" applyAlignment="0" applyProtection="0"/>
    <xf numFmtId="0" fontId="36" fillId="0" borderId="15" applyNumberFormat="0" applyFill="0" applyAlignment="0" applyProtection="0"/>
    <xf numFmtId="0" fontId="37" fillId="0" borderId="16" applyNumberFormat="0" applyFill="0" applyAlignment="0" applyProtection="0"/>
    <xf numFmtId="0" fontId="37" fillId="0" borderId="0" applyNumberFormat="0" applyFill="0" applyBorder="0" applyAlignment="0" applyProtection="0"/>
    <xf numFmtId="0" fontId="38" fillId="8" borderId="12" applyNumberFormat="0" applyAlignment="0" applyProtection="0"/>
    <xf numFmtId="0" fontId="39" fillId="0" borderId="17" applyNumberFormat="0" applyFill="0" applyAlignment="0" applyProtection="0"/>
    <xf numFmtId="0" fontId="40" fillId="23" borderId="0" applyNumberFormat="0" applyBorder="0" applyAlignment="0" applyProtection="0"/>
    <xf numFmtId="0" fontId="1" fillId="24" borderId="18" applyNumberFormat="0" applyFont="0" applyAlignment="0" applyProtection="0"/>
    <xf numFmtId="0" fontId="41" fillId="21" borderId="19" applyNumberFormat="0" applyAlignment="0" applyProtection="0"/>
    <xf numFmtId="0" fontId="42" fillId="0" borderId="0" applyNumberFormat="0" applyFill="0" applyBorder="0" applyAlignment="0" applyProtection="0"/>
    <xf numFmtId="0" fontId="43" fillId="0" borderId="20" applyNumberFormat="0" applyFill="0" applyAlignment="0" applyProtection="0"/>
    <xf numFmtId="0" fontId="44" fillId="0" borderId="0" applyNumberFormat="0" applyFill="0" applyBorder="0" applyAlignment="0" applyProtection="0"/>
  </cellStyleXfs>
  <cellXfs count="200">
    <xf numFmtId="0" fontId="0" fillId="0" borderId="0" xfId="0"/>
    <xf numFmtId="165" fontId="0" fillId="0" borderId="1" xfId="0" applyNumberFormat="1" applyBorder="1"/>
    <xf numFmtId="0" fontId="1" fillId="0" borderId="1" xfId="3" applyBorder="1"/>
    <xf numFmtId="0" fontId="5" fillId="0" borderId="1" xfId="4" applyFont="1" applyFill="1" applyBorder="1" applyAlignment="1">
      <alignment horizontal="center" vertical="center" wrapText="1"/>
    </xf>
    <xf numFmtId="0" fontId="1" fillId="0" borderId="0" xfId="3"/>
    <xf numFmtId="166" fontId="5" fillId="0" borderId="1" xfId="4" applyNumberFormat="1" applyFont="1" applyFill="1" applyBorder="1"/>
    <xf numFmtId="3" fontId="6" fillId="0" borderId="1" xfId="3" applyNumberFormat="1" applyFont="1" applyFill="1" applyBorder="1"/>
    <xf numFmtId="3" fontId="6" fillId="0" borderId="1" xfId="4" applyNumberFormat="1" applyFont="1" applyBorder="1"/>
    <xf numFmtId="17" fontId="8" fillId="0" borderId="1" xfId="5" applyNumberFormat="1" applyFont="1" applyFill="1" applyBorder="1" applyAlignment="1">
      <alignment horizontal="left"/>
    </xf>
    <xf numFmtId="3" fontId="6" fillId="0" borderId="1" xfId="4" applyNumberFormat="1" applyFont="1" applyFill="1" applyBorder="1"/>
    <xf numFmtId="3" fontId="1" fillId="0" borderId="1" xfId="4" applyNumberFormat="1" applyFont="1" applyBorder="1"/>
    <xf numFmtId="3" fontId="1" fillId="0" borderId="1" xfId="4" applyNumberFormat="1" applyFont="1" applyFill="1" applyBorder="1"/>
    <xf numFmtId="0" fontId="0" fillId="0" borderId="1" xfId="0" applyBorder="1"/>
    <xf numFmtId="3" fontId="6" fillId="0" borderId="1" xfId="0" applyNumberFormat="1" applyFont="1" applyFill="1" applyBorder="1"/>
    <xf numFmtId="167" fontId="6" fillId="0" borderId="1" xfId="0" applyNumberFormat="1" applyFont="1" applyFill="1" applyBorder="1"/>
    <xf numFmtId="3" fontId="0" fillId="0" borderId="1" xfId="1" applyNumberFormat="1" applyFont="1" applyBorder="1"/>
    <xf numFmtId="165" fontId="0" fillId="0" borderId="1" xfId="0" applyNumberFormat="1" applyFill="1" applyBorder="1"/>
    <xf numFmtId="0" fontId="1" fillId="0" borderId="1" xfId="0" applyFont="1" applyFill="1" applyBorder="1" applyAlignment="1">
      <alignment horizontal="center" vertical="justify"/>
    </xf>
    <xf numFmtId="0" fontId="1" fillId="0" borderId="0" xfId="3" applyFont="1" applyBorder="1"/>
    <xf numFmtId="2" fontId="1" fillId="0" borderId="0" xfId="3" applyNumberFormat="1" applyBorder="1"/>
    <xf numFmtId="2" fontId="1" fillId="0" borderId="0" xfId="3" applyNumberFormat="1" applyFont="1" applyBorder="1"/>
    <xf numFmtId="2" fontId="9" fillId="0" borderId="0" xfId="3" applyNumberFormat="1" applyFont="1" applyBorder="1"/>
    <xf numFmtId="2" fontId="1" fillId="0" borderId="0" xfId="7" applyNumberFormat="1" applyBorder="1"/>
    <xf numFmtId="2" fontId="1" fillId="0" borderId="0" xfId="7" applyNumberFormat="1" applyFont="1" applyBorder="1"/>
    <xf numFmtId="2" fontId="1" fillId="0" borderId="0" xfId="3" applyNumberFormat="1" applyFont="1" applyBorder="1" applyAlignment="1">
      <alignment horizontal="right"/>
    </xf>
    <xf numFmtId="2" fontId="1" fillId="0" borderId="0" xfId="3" applyNumberFormat="1" applyFont="1" applyBorder="1" applyAlignment="1"/>
    <xf numFmtId="2" fontId="1" fillId="0" borderId="0" xfId="3" applyNumberFormat="1" applyFill="1" applyBorder="1"/>
    <xf numFmtId="2" fontId="1" fillId="0" borderId="0" xfId="3" applyNumberFormat="1" applyFill="1" applyBorder="1" applyAlignment="1">
      <alignment horizontal="right" vertical="center"/>
    </xf>
    <xf numFmtId="0" fontId="10" fillId="0" borderId="0" xfId="0" applyFont="1"/>
    <xf numFmtId="168" fontId="0" fillId="0" borderId="0" xfId="0" applyNumberFormat="1"/>
    <xf numFmtId="169" fontId="0" fillId="0" borderId="0" xfId="2" applyNumberFormat="1" applyFont="1"/>
    <xf numFmtId="165" fontId="6" fillId="0" borderId="1" xfId="3" applyNumberFormat="1" applyFont="1" applyBorder="1"/>
    <xf numFmtId="165" fontId="6" fillId="0" borderId="1" xfId="3" applyNumberFormat="1" applyFont="1" applyFill="1" applyBorder="1"/>
    <xf numFmtId="0" fontId="5" fillId="0" borderId="1" xfId="0" applyFont="1" applyFill="1" applyBorder="1"/>
    <xf numFmtId="165" fontId="6" fillId="0" borderId="1" xfId="0" applyNumberFormat="1" applyFont="1" applyBorder="1"/>
    <xf numFmtId="0" fontId="6" fillId="0" borderId="1" xfId="0" applyFont="1" applyBorder="1"/>
    <xf numFmtId="0" fontId="6" fillId="0" borderId="1" xfId="0" applyFont="1" applyFill="1" applyBorder="1"/>
    <xf numFmtId="165" fontId="6" fillId="0" borderId="1" xfId="0" applyNumberFormat="1" applyFont="1" applyFill="1" applyBorder="1"/>
    <xf numFmtId="0" fontId="13" fillId="0" borderId="0" xfId="0" applyFont="1"/>
    <xf numFmtId="0" fontId="14" fillId="0" borderId="0" xfId="8"/>
    <xf numFmtId="0" fontId="15" fillId="0" borderId="0" xfId="0" applyFont="1"/>
    <xf numFmtId="0" fontId="6" fillId="0" borderId="0" xfId="8" applyFont="1"/>
    <xf numFmtId="165" fontId="16" fillId="0" borderId="1" xfId="0" applyNumberFormat="1" applyFont="1" applyFill="1" applyBorder="1" applyAlignment="1">
      <alignment horizontal="center"/>
    </xf>
    <xf numFmtId="2" fontId="16" fillId="0" borderId="1" xfId="0" applyNumberFormat="1" applyFont="1" applyFill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1" xfId="0" applyFont="1" applyBorder="1" applyAlignment="1">
      <alignment horizontal="center" wrapText="1"/>
    </xf>
    <xf numFmtId="0" fontId="1" fillId="0" borderId="1" xfId="8" applyFont="1" applyBorder="1"/>
    <xf numFmtId="0" fontId="18" fillId="0" borderId="0" xfId="0" applyFont="1"/>
    <xf numFmtId="0" fontId="1" fillId="0" borderId="0" xfId="3" applyFont="1"/>
    <xf numFmtId="165" fontId="17" fillId="0" borderId="1" xfId="0" applyNumberFormat="1" applyFont="1" applyFill="1" applyBorder="1"/>
    <xf numFmtId="165" fontId="0" fillId="0" borderId="0" xfId="0" applyNumberFormat="1"/>
    <xf numFmtId="3" fontId="0" fillId="0" borderId="0" xfId="0" applyNumberFormat="1"/>
    <xf numFmtId="0" fontId="1" fillId="0" borderId="0" xfId="4" applyFont="1"/>
    <xf numFmtId="0" fontId="1" fillId="0" borderId="1" xfId="4" applyFont="1" applyBorder="1"/>
    <xf numFmtId="0" fontId="1" fillId="0" borderId="1" xfId="4" applyFont="1" applyBorder="1" applyAlignment="1">
      <alignment horizontal="center" vertical="center"/>
    </xf>
    <xf numFmtId="0" fontId="22" fillId="0" borderId="1" xfId="11" applyFont="1" applyBorder="1"/>
    <xf numFmtId="167" fontId="6" fillId="0" borderId="1" xfId="4" applyNumberFormat="1" applyFont="1" applyBorder="1"/>
    <xf numFmtId="167" fontId="23" fillId="0" borderId="1" xfId="11" applyNumberFormat="1" applyFont="1" applyBorder="1"/>
    <xf numFmtId="0" fontId="24" fillId="0" borderId="0" xfId="12"/>
    <xf numFmtId="0" fontId="9" fillId="0" borderId="0" xfId="4" applyFont="1"/>
    <xf numFmtId="3" fontId="6" fillId="0" borderId="0" xfId="4" applyNumberFormat="1" applyFont="1"/>
    <xf numFmtId="166" fontId="5" fillId="0" borderId="0" xfId="4" applyNumberFormat="1" applyFont="1" applyFill="1" applyBorder="1"/>
    <xf numFmtId="0" fontId="25" fillId="0" borderId="0" xfId="4" applyFont="1" applyFill="1"/>
    <xf numFmtId="0" fontId="1" fillId="0" borderId="0" xfId="4" applyFont="1" applyFill="1"/>
    <xf numFmtId="17" fontId="8" fillId="0" borderId="0" xfId="5" applyNumberFormat="1" applyFont="1" applyFill="1" applyBorder="1" applyAlignment="1">
      <alignment horizontal="center"/>
    </xf>
    <xf numFmtId="17" fontId="8" fillId="0" borderId="0" xfId="5" applyNumberFormat="1" applyFont="1" applyFill="1" applyBorder="1" applyAlignment="1">
      <alignment horizontal="left"/>
    </xf>
    <xf numFmtId="0" fontId="11" fillId="0" borderId="4" xfId="4" applyFont="1" applyBorder="1" applyAlignment="1">
      <alignment vertical="center"/>
    </xf>
    <xf numFmtId="0" fontId="11" fillId="0" borderId="10" xfId="4" applyFont="1" applyBorder="1" applyAlignment="1">
      <alignment vertical="center"/>
    </xf>
    <xf numFmtId="0" fontId="1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26" fillId="0" borderId="0" xfId="0" applyFont="1"/>
    <xf numFmtId="0" fontId="0" fillId="0" borderId="0" xfId="0" applyAlignment="1">
      <alignment vertical="center"/>
    </xf>
    <xf numFmtId="0" fontId="1" fillId="0" borderId="0" xfId="0" applyFont="1" applyBorder="1" applyAlignment="1">
      <alignment wrapText="1"/>
    </xf>
    <xf numFmtId="3" fontId="6" fillId="0" borderId="0" xfId="0" applyNumberFormat="1" applyFont="1" applyFill="1" applyBorder="1"/>
    <xf numFmtId="0" fontId="1" fillId="0" borderId="0" xfId="3" applyAlignment="1">
      <alignment horizontal="center"/>
    </xf>
    <xf numFmtId="0" fontId="13" fillId="0" borderId="0" xfId="0" applyFont="1" applyAlignment="1">
      <alignment horizontal="center"/>
    </xf>
    <xf numFmtId="0" fontId="19" fillId="0" borderId="1" xfId="3" applyFont="1" applyBorder="1" applyAlignment="1">
      <alignment horizontal="center" vertical="center"/>
    </xf>
    <xf numFmtId="3" fontId="6" fillId="0" borderId="6" xfId="4" applyNumberFormat="1" applyFont="1" applyBorder="1"/>
    <xf numFmtId="3" fontId="6" fillId="0" borderId="6" xfId="4" applyNumberFormat="1" applyFont="1" applyFill="1" applyBorder="1"/>
    <xf numFmtId="3" fontId="1" fillId="0" borderId="6" xfId="4" applyNumberFormat="1" applyFont="1" applyFill="1" applyBorder="1"/>
    <xf numFmtId="170" fontId="1" fillId="0" borderId="1" xfId="1" applyNumberFormat="1" applyFont="1" applyBorder="1"/>
    <xf numFmtId="3" fontId="1" fillId="0" borderId="0" xfId="3" applyNumberFormat="1"/>
    <xf numFmtId="0" fontId="6" fillId="0" borderId="1" xfId="0" applyFont="1" applyBorder="1" applyAlignment="1">
      <alignment horizontal="center" wrapText="1"/>
    </xf>
    <xf numFmtId="0" fontId="1" fillId="0" borderId="0" xfId="3" applyBorder="1"/>
    <xf numFmtId="0" fontId="19" fillId="0" borderId="0" xfId="3" applyFont="1"/>
    <xf numFmtId="0" fontId="0" fillId="2" borderId="0" xfId="0" applyFill="1"/>
    <xf numFmtId="0" fontId="19" fillId="0" borderId="0" xfId="3" applyFont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3" fontId="1" fillId="0" borderId="1" xfId="3" applyNumberFormat="1" applyBorder="1"/>
    <xf numFmtId="167" fontId="6" fillId="0" borderId="1" xfId="3" applyNumberFormat="1" applyFont="1" applyFill="1" applyBorder="1"/>
    <xf numFmtId="165" fontId="6" fillId="0" borderId="1" xfId="4" applyNumberFormat="1" applyFont="1" applyFill="1" applyBorder="1"/>
    <xf numFmtId="165" fontId="17" fillId="2" borderId="1" xfId="0" applyNumberFormat="1" applyFont="1" applyFill="1" applyBorder="1"/>
    <xf numFmtId="165" fontId="0" fillId="2" borderId="1" xfId="0" applyNumberFormat="1" applyFill="1" applyBorder="1"/>
    <xf numFmtId="0" fontId="1" fillId="2" borderId="0" xfId="3" applyFill="1"/>
    <xf numFmtId="0" fontId="0" fillId="0" borderId="1" xfId="0" applyBorder="1" applyAlignment="1">
      <alignment horizontal="center" vertical="justify"/>
    </xf>
    <xf numFmtId="0" fontId="0" fillId="2" borderId="0" xfId="0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0" xfId="3" applyFill="1"/>
    <xf numFmtId="0" fontId="45" fillId="0" borderId="0" xfId="0" applyFont="1"/>
    <xf numFmtId="0" fontId="45" fillId="0" borderId="6" xfId="0" applyFont="1" applyBorder="1" applyAlignment="1">
      <alignment horizontal="center"/>
    </xf>
    <xf numFmtId="0" fontId="45" fillId="0" borderId="7" xfId="0" applyFont="1" applyBorder="1" applyAlignment="1">
      <alignment horizontal="center"/>
    </xf>
    <xf numFmtId="0" fontId="45" fillId="0" borderId="1" xfId="0" applyFont="1" applyBorder="1"/>
    <xf numFmtId="0" fontId="45" fillId="2" borderId="1" xfId="0" applyFont="1" applyFill="1" applyBorder="1"/>
    <xf numFmtId="0" fontId="1" fillId="0" borderId="10" xfId="4" applyFont="1" applyBorder="1"/>
    <xf numFmtId="0" fontId="46" fillId="0" borderId="0" xfId="0" applyFont="1"/>
    <xf numFmtId="165" fontId="1" fillId="0" borderId="1" xfId="3" applyNumberFormat="1" applyBorder="1"/>
    <xf numFmtId="165" fontId="0" fillId="0" borderId="1" xfId="2" applyNumberFormat="1" applyFont="1" applyBorder="1"/>
    <xf numFmtId="165" fontId="1" fillId="2" borderId="1" xfId="3" applyNumberFormat="1" applyFill="1" applyBorder="1"/>
    <xf numFmtId="165" fontId="1" fillId="0" borderId="1" xfId="3" applyNumberFormat="1" applyFill="1" applyBorder="1"/>
    <xf numFmtId="0" fontId="5" fillId="0" borderId="8" xfId="4" applyFont="1" applyFill="1" applyBorder="1" applyAlignment="1">
      <alignment horizontal="center" vertical="center" wrapText="1"/>
    </xf>
    <xf numFmtId="0" fontId="0" fillId="0" borderId="0" xfId="0" applyAlignment="1"/>
    <xf numFmtId="0" fontId="5" fillId="0" borderId="8" xfId="4" applyFont="1" applyFill="1" applyBorder="1" applyAlignment="1">
      <alignment horizontal="center" vertical="center" wrapText="1"/>
    </xf>
    <xf numFmtId="170" fontId="1" fillId="0" borderId="0" xfId="3" applyNumberFormat="1"/>
    <xf numFmtId="3" fontId="1" fillId="0" borderId="0" xfId="3" applyNumberFormat="1" applyFill="1"/>
    <xf numFmtId="3" fontId="9" fillId="0" borderId="0" xfId="3" applyNumberFormat="1" applyFont="1"/>
    <xf numFmtId="165" fontId="0" fillId="0" borderId="8" xfId="0" applyNumberFormat="1" applyBorder="1"/>
    <xf numFmtId="167" fontId="1" fillId="0" borderId="1" xfId="3" applyNumberFormat="1" applyBorder="1"/>
    <xf numFmtId="3" fontId="47" fillId="0" borderId="1" xfId="0" applyNumberFormat="1" applyFont="1" applyFill="1" applyBorder="1"/>
    <xf numFmtId="167" fontId="47" fillId="0" borderId="1" xfId="0" applyNumberFormat="1" applyFont="1" applyFill="1" applyBorder="1"/>
    <xf numFmtId="0" fontId="26" fillId="0" borderId="1" xfId="0" applyFont="1" applyBorder="1"/>
    <xf numFmtId="0" fontId="48" fillId="0" borderId="0" xfId="0" applyFont="1"/>
    <xf numFmtId="0" fontId="1" fillId="0" borderId="0" xfId="8" applyFont="1"/>
    <xf numFmtId="170" fontId="17" fillId="0" borderId="1" xfId="9" applyNumberFormat="1" applyFont="1" applyBorder="1"/>
    <xf numFmtId="165" fontId="1" fillId="0" borderId="1" xfId="8" applyNumberFormat="1" applyFont="1" applyBorder="1"/>
    <xf numFmtId="170" fontId="17" fillId="0" borderId="0" xfId="9" applyNumberFormat="1" applyFont="1"/>
    <xf numFmtId="170" fontId="1" fillId="0" borderId="1" xfId="1" applyNumberFormat="1" applyFont="1" applyFill="1" applyBorder="1"/>
    <xf numFmtId="0" fontId="49" fillId="0" borderId="0" xfId="0" applyFont="1"/>
    <xf numFmtId="170" fontId="50" fillId="0" borderId="0" xfId="9" applyNumberFormat="1" applyFont="1"/>
    <xf numFmtId="0" fontId="19" fillId="0" borderId="0" xfId="8" applyFont="1" applyAlignment="1">
      <alignment horizontal="right"/>
    </xf>
    <xf numFmtId="0" fontId="12" fillId="0" borderId="2" xfId="0" applyFont="1" applyBorder="1" applyAlignment="1">
      <alignment horizontal="right" vertical="center" wrapText="1"/>
    </xf>
    <xf numFmtId="0" fontId="12" fillId="0" borderId="4" xfId="0" applyFont="1" applyBorder="1" applyAlignment="1">
      <alignment horizontal="right" vertical="center" wrapText="1"/>
    </xf>
    <xf numFmtId="0" fontId="19" fillId="0" borderId="1" xfId="8" applyFont="1" applyBorder="1" applyAlignment="1">
      <alignment horizontal="right"/>
    </xf>
    <xf numFmtId="0" fontId="45" fillId="0" borderId="0" xfId="0" applyFont="1" applyAlignment="1">
      <alignment horizontal="right"/>
    </xf>
    <xf numFmtId="172" fontId="51" fillId="0" borderId="1" xfId="0" applyNumberFormat="1" applyFont="1" applyBorder="1" applyAlignment="1">
      <alignment horizontal="right"/>
    </xf>
    <xf numFmtId="172" fontId="51" fillId="0" borderId="8" xfId="0" applyNumberFormat="1" applyFont="1" applyBorder="1" applyAlignment="1">
      <alignment horizontal="right"/>
    </xf>
    <xf numFmtId="0" fontId="51" fillId="0" borderId="1" xfId="0" applyFont="1" applyBorder="1" applyAlignment="1">
      <alignment horizontal="right"/>
    </xf>
    <xf numFmtId="0" fontId="51" fillId="0" borderId="0" xfId="0" applyFont="1" applyAlignment="1">
      <alignment horizontal="right"/>
    </xf>
    <xf numFmtId="166" fontId="52" fillId="0" borderId="1" xfId="0" applyNumberFormat="1" applyFont="1" applyBorder="1" applyAlignment="1">
      <alignment horizontal="right"/>
    </xf>
    <xf numFmtId="166" fontId="52" fillId="0" borderId="1" xfId="3" applyNumberFormat="1" applyFont="1" applyBorder="1" applyAlignment="1">
      <alignment horizontal="right"/>
    </xf>
    <xf numFmtId="166" fontId="52" fillId="2" borderId="1" xfId="3" applyNumberFormat="1" applyFont="1" applyFill="1" applyBorder="1" applyAlignment="1">
      <alignment horizontal="right"/>
    </xf>
    <xf numFmtId="0" fontId="19" fillId="0" borderId="1" xfId="3" applyFont="1" applyFill="1" applyBorder="1" applyAlignment="1">
      <alignment horizontal="right"/>
    </xf>
    <xf numFmtId="0" fontId="19" fillId="0" borderId="1" xfId="3" applyFont="1" applyBorder="1" applyAlignment="1">
      <alignment horizontal="right"/>
    </xf>
    <xf numFmtId="1" fontId="19" fillId="0" borderId="0" xfId="3" applyNumberFormat="1" applyFont="1" applyBorder="1" applyAlignment="1">
      <alignment horizontal="right"/>
    </xf>
    <xf numFmtId="1" fontId="19" fillId="2" borderId="0" xfId="3" applyNumberFormat="1" applyFont="1" applyFill="1" applyBorder="1" applyAlignment="1">
      <alignment horizontal="right"/>
    </xf>
    <xf numFmtId="1" fontId="19" fillId="0" borderId="0" xfId="3" applyNumberFormat="1" applyFont="1" applyFill="1" applyBorder="1" applyAlignment="1">
      <alignment horizontal="right"/>
    </xf>
    <xf numFmtId="0" fontId="19" fillId="0" borderId="0" xfId="3" applyFont="1" applyAlignment="1">
      <alignment horizontal="right"/>
    </xf>
    <xf numFmtId="166" fontId="12" fillId="0" borderId="1" xfId="4" applyNumberFormat="1" applyFont="1" applyFill="1" applyBorder="1" applyAlignment="1">
      <alignment horizontal="right"/>
    </xf>
    <xf numFmtId="17" fontId="53" fillId="0" borderId="1" xfId="5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19" fillId="0" borderId="0" xfId="3" applyFont="1" applyBorder="1" applyAlignment="1">
      <alignment horizontal="right"/>
    </xf>
    <xf numFmtId="0" fontId="45" fillId="0" borderId="0" xfId="0" applyFont="1" applyBorder="1" applyAlignment="1">
      <alignment horizontal="right"/>
    </xf>
    <xf numFmtId="166" fontId="12" fillId="0" borderId="0" xfId="0" applyNumberFormat="1" applyFont="1" applyFill="1" applyBorder="1" applyAlignment="1">
      <alignment horizontal="right"/>
    </xf>
    <xf numFmtId="17" fontId="53" fillId="0" borderId="0" xfId="5" applyNumberFormat="1" applyFont="1" applyFill="1" applyBorder="1" applyAlignment="1">
      <alignment horizontal="right"/>
    </xf>
    <xf numFmtId="0" fontId="19" fillId="0" borderId="0" xfId="3" applyFont="1" applyBorder="1"/>
    <xf numFmtId="171" fontId="52" fillId="0" borderId="1" xfId="10" applyNumberFormat="1" applyFont="1" applyFill="1" applyBorder="1" applyAlignment="1">
      <alignment horizontal="right"/>
    </xf>
    <xf numFmtId="17" fontId="19" fillId="0" borderId="1" xfId="0" applyNumberFormat="1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0" fontId="45" fillId="0" borderId="1" xfId="0" applyFont="1" applyBorder="1" applyAlignment="1">
      <alignment horizontal="right"/>
    </xf>
    <xf numFmtId="0" fontId="5" fillId="0" borderId="8" xfId="4" applyFont="1" applyFill="1" applyBorder="1" applyAlignment="1">
      <alignment vertical="center" wrapText="1"/>
    </xf>
    <xf numFmtId="0" fontId="45" fillId="2" borderId="8" xfId="0" applyFont="1" applyFill="1" applyBorder="1" applyAlignment="1">
      <alignment horizontal="center" vertical="center"/>
    </xf>
    <xf numFmtId="0" fontId="45" fillId="2" borderId="21" xfId="0" applyFont="1" applyFill="1" applyBorder="1" applyAlignment="1">
      <alignment horizontal="center" vertical="center"/>
    </xf>
    <xf numFmtId="0" fontId="45" fillId="2" borderId="9" xfId="0" applyFont="1" applyFill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0" xfId="4" applyFont="1" applyBorder="1" applyAlignment="1">
      <alignment horizontal="center" vertical="center" wrapText="1"/>
    </xf>
    <xf numFmtId="0" fontId="1" fillId="0" borderId="1" xfId="3" applyBorder="1" applyAlignment="1">
      <alignment horizontal="center" vertical="center"/>
    </xf>
    <xf numFmtId="0" fontId="1" fillId="0" borderId="10" xfId="3" applyBorder="1" applyAlignment="1">
      <alignment horizontal="center"/>
    </xf>
    <xf numFmtId="0" fontId="19" fillId="0" borderId="8" xfId="3" applyFont="1" applyBorder="1" applyAlignment="1">
      <alignment horizontal="right"/>
    </xf>
    <xf numFmtId="0" fontId="19" fillId="0" borderId="9" xfId="3" applyFont="1" applyBorder="1" applyAlignment="1">
      <alignment horizontal="right"/>
    </xf>
    <xf numFmtId="0" fontId="5" fillId="0" borderId="6" xfId="4" applyFont="1" applyFill="1" applyBorder="1" applyAlignment="1">
      <alignment horizontal="center" vertical="center" wrapText="1"/>
    </xf>
    <xf numFmtId="0" fontId="5" fillId="0" borderId="11" xfId="4" applyFont="1" applyFill="1" applyBorder="1" applyAlignment="1">
      <alignment horizontal="center" vertical="center" wrapText="1"/>
    </xf>
    <xf numFmtId="0" fontId="5" fillId="0" borderId="7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46" fillId="0" borderId="8" xfId="0" applyFont="1" applyBorder="1" applyAlignment="1">
      <alignment horizontal="center"/>
    </xf>
    <xf numFmtId="0" fontId="46" fillId="0" borderId="9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6" fillId="0" borderId="8" xfId="0" applyFont="1" applyBorder="1" applyAlignment="1">
      <alignment horizontal="center" vertical="justify"/>
    </xf>
    <xf numFmtId="0" fontId="26" fillId="0" borderId="9" xfId="0" applyFont="1" applyBorder="1" applyAlignment="1">
      <alignment horizontal="center" vertical="justify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9" fillId="0" borderId="8" xfId="3" applyFont="1" applyBorder="1" applyAlignment="1">
      <alignment horizontal="center" vertical="center"/>
    </xf>
    <xf numFmtId="0" fontId="19" fillId="0" borderId="9" xfId="3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45" fillId="0" borderId="0" xfId="0" applyFont="1" applyAlignment="1">
      <alignment horizontal="center"/>
    </xf>
  </cellXfs>
  <cellStyles count="55"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40% - Accent1 2" xfId="20"/>
    <cellStyle name="40% - Accent2 2" xfId="21"/>
    <cellStyle name="40% - Accent3 2" xfId="22"/>
    <cellStyle name="40% - Accent4 2" xfId="23"/>
    <cellStyle name="40% - Accent5 2" xfId="24"/>
    <cellStyle name="40% - Accent6 2" xfId="25"/>
    <cellStyle name="60% - Accent1 2" xfId="26"/>
    <cellStyle name="60% - Accent2 2" xfId="27"/>
    <cellStyle name="60% - Accent3 2" xfId="28"/>
    <cellStyle name="60% - Accent4 2" xfId="29"/>
    <cellStyle name="60% - Accent5 2" xfId="30"/>
    <cellStyle name="60% - Accent6 2" xfId="31"/>
    <cellStyle name="Accent1 2" xfId="32"/>
    <cellStyle name="Accent2 2" xfId="33"/>
    <cellStyle name="Accent3 2" xfId="34"/>
    <cellStyle name="Accent4 2" xfId="35"/>
    <cellStyle name="Accent5 2" xfId="36"/>
    <cellStyle name="Accent6 2" xfId="37"/>
    <cellStyle name="Bad 2" xfId="38"/>
    <cellStyle name="Calculation 2" xfId="39"/>
    <cellStyle name="Check Cell 2" xfId="40"/>
    <cellStyle name="Comma" xfId="1" builtinId="3"/>
    <cellStyle name="Comma 2" xfId="9"/>
    <cellStyle name="Explanatory Text 2" xfId="41"/>
    <cellStyle name="Good 2" xfId="42"/>
    <cellStyle name="Heading 1 2" xfId="43"/>
    <cellStyle name="Heading 2 2" xfId="44"/>
    <cellStyle name="Heading 3 2" xfId="45"/>
    <cellStyle name="Heading 4 2" xfId="46"/>
    <cellStyle name="Input 2" xfId="47"/>
    <cellStyle name="Linked Cell 2" xfId="48"/>
    <cellStyle name="Neutral 2" xfId="49"/>
    <cellStyle name="Normal" xfId="0" builtinId="0"/>
    <cellStyle name="Normal 2" xfId="3"/>
    <cellStyle name="Normal 2 2" xfId="11"/>
    <cellStyle name="Normal 3" xfId="7"/>
    <cellStyle name="Normal 4" xfId="8"/>
    <cellStyle name="Normal 5" xfId="12"/>
    <cellStyle name="Normal 6" xfId="13"/>
    <cellStyle name="Normal_edss" xfId="5"/>
    <cellStyle name="Normal_KAI KACS" xfId="10"/>
    <cellStyle name="Normal_მონეტარული კოეფიციენტები ახალი" xfId="4"/>
    <cellStyle name="Note 2" xfId="50"/>
    <cellStyle name="Output 2" xfId="51"/>
    <cellStyle name="Percent" xfId="2" builtinId="5"/>
    <cellStyle name="Style 1" xfId="6"/>
    <cellStyle name="Title 2" xfId="52"/>
    <cellStyle name="Total 2" xfId="53"/>
    <cellStyle name="Warning Text 2" xfId="5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4.8611111111111112E-2"/>
          <c:w val="0"/>
          <c:h val="0.79513888888888884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Lit>
              <c:formatCode>General</c:formatCode>
              <c:ptCount val="42"/>
              <c:pt idx="0">
                <c:v>85.624994868752097</c:v>
              </c:pt>
              <c:pt idx="1">
                <c:v>81.947138494554196</c:v>
              </c:pt>
              <c:pt idx="2">
                <c:v>83.317505458788304</c:v>
              </c:pt>
              <c:pt idx="3">
                <c:v>83.782361091918503</c:v>
              </c:pt>
              <c:pt idx="4">
                <c:v>83.6822389368714</c:v>
              </c:pt>
              <c:pt idx="5">
                <c:v>82.423356279317701</c:v>
              </c:pt>
              <c:pt idx="6">
                <c:v>81.337655537683602</c:v>
              </c:pt>
              <c:pt idx="7">
                <c:v>78.402564076242001</c:v>
              </c:pt>
              <c:pt idx="8">
                <c:v>78.018751762382806</c:v>
              </c:pt>
              <c:pt idx="9">
                <c:v>78.112854870067906</c:v>
              </c:pt>
              <c:pt idx="10">
                <c:v>76.801207920468201</c:v>
              </c:pt>
              <c:pt idx="11">
                <c:v>74.472049503406097</c:v>
              </c:pt>
              <c:pt idx="12">
                <c:v>75.766577496982194</c:v>
              </c:pt>
              <c:pt idx="13">
                <c:v>76.461851417039497</c:v>
              </c:pt>
              <c:pt idx="14">
                <c:v>77.213734543752494</c:v>
              </c:pt>
              <c:pt idx="15">
                <c:v>77.333114139652594</c:v>
              </c:pt>
              <c:pt idx="16">
                <c:v>77.389430214743996</c:v>
              </c:pt>
              <c:pt idx="17">
                <c:v>74.661593802850106</c:v>
              </c:pt>
              <c:pt idx="18">
                <c:v>75.392458403812</c:v>
              </c:pt>
              <c:pt idx="19">
                <c:v>73.8729251254898</c:v>
              </c:pt>
              <c:pt idx="20">
                <c:v>73.782056089716505</c:v>
              </c:pt>
              <c:pt idx="21">
                <c:v>73.283555926465496</c:v>
              </c:pt>
              <c:pt idx="22">
                <c:v>71.225216483217693</c:v>
              </c:pt>
              <c:pt idx="23">
                <c:v>71.837065507259496</c:v>
              </c:pt>
              <c:pt idx="24">
                <c:v>70.892715508247505</c:v>
              </c:pt>
              <c:pt idx="25">
                <c:v>71.798622989041903</c:v>
              </c:pt>
              <c:pt idx="26">
                <c:v>71.0098233860693</c:v>
              </c:pt>
              <c:pt idx="27">
                <c:v>70.7574739267979</c:v>
              </c:pt>
              <c:pt idx="28">
                <c:v>69.852549508421006</c:v>
              </c:pt>
              <c:pt idx="29">
                <c:v>66.623307691749403</c:v>
              </c:pt>
              <c:pt idx="30">
                <c:v>68.309382681777095</c:v>
              </c:pt>
              <c:pt idx="31">
                <c:v>69.274490088513105</c:v>
              </c:pt>
              <c:pt idx="32">
                <c:v>69.902853262360793</c:v>
              </c:pt>
              <c:pt idx="33">
                <c:v>71.402418943105005</c:v>
              </c:pt>
              <c:pt idx="34">
                <c:v>71.958209897194806</c:v>
              </c:pt>
              <c:pt idx="35">
                <c:v>69.638526791912199</c:v>
              </c:pt>
              <c:pt idx="36">
                <c:v>70.040486450284007</c:v>
              </c:pt>
              <c:pt idx="37">
                <c:v>71.947342144565397</c:v>
              </c:pt>
              <c:pt idx="38">
                <c:v>68.713794899992607</c:v>
              </c:pt>
              <c:pt idx="39">
                <c:v>67.864583753256397</c:v>
              </c:pt>
              <c:pt idx="40">
                <c:v>66.863423654320499</c:v>
              </c:pt>
              <c:pt idx="41">
                <c:v>67.043814293789197</c:v>
              </c:pt>
            </c:numLit>
          </c:val>
          <c:smooth val="0"/>
        </c:ser>
        <c:ser>
          <c:idx val="1"/>
          <c:order val="1"/>
          <c:marker>
            <c:symbol val="none"/>
          </c:marker>
          <c:val>
            <c:numLit>
              <c:formatCode>General</c:formatCode>
              <c:ptCount val="42"/>
              <c:pt idx="0">
                <c:v>53.000878482876203</c:v>
              </c:pt>
              <c:pt idx="1">
                <c:v>50.351485317177101</c:v>
              </c:pt>
              <c:pt idx="2">
                <c:v>51.1426339820961</c:v>
              </c:pt>
              <c:pt idx="3">
                <c:v>50.888948279389901</c:v>
              </c:pt>
              <c:pt idx="4">
                <c:v>51.906447054934503</c:v>
              </c:pt>
              <c:pt idx="5">
                <c:v>50.037775875495001</c:v>
              </c:pt>
              <c:pt idx="6">
                <c:v>50.542825453144403</c:v>
              </c:pt>
              <c:pt idx="7">
                <c:v>47.247699766016503</c:v>
              </c:pt>
              <c:pt idx="8">
                <c:v>46.343706888848502</c:v>
              </c:pt>
              <c:pt idx="9">
                <c:v>47.027781932751097</c:v>
              </c:pt>
              <c:pt idx="10">
                <c:v>46.6597061902769</c:v>
              </c:pt>
              <c:pt idx="11">
                <c:v>44.322845570242599</c:v>
              </c:pt>
              <c:pt idx="12">
                <c:v>45.441942412657802</c:v>
              </c:pt>
              <c:pt idx="13">
                <c:v>45.467040729342401</c:v>
              </c:pt>
              <c:pt idx="14">
                <c:v>45.911843402402504</c:v>
              </c:pt>
              <c:pt idx="15">
                <c:v>46.233326615518699</c:v>
              </c:pt>
              <c:pt idx="16">
                <c:v>46.989075928032896</c:v>
              </c:pt>
              <c:pt idx="17">
                <c:v>45.589927004705103</c:v>
              </c:pt>
              <c:pt idx="18">
                <c:v>45.709344280610701</c:v>
              </c:pt>
              <c:pt idx="19">
                <c:v>45.403052823061302</c:v>
              </c:pt>
              <c:pt idx="20">
                <c:v>45.8935404861611</c:v>
              </c:pt>
              <c:pt idx="21">
                <c:v>45.943235813814397</c:v>
              </c:pt>
              <c:pt idx="22">
                <c:v>45.711285852318198</c:v>
              </c:pt>
              <c:pt idx="23">
                <c:v>44.359282727537902</c:v>
              </c:pt>
              <c:pt idx="24">
                <c:v>46.037712754367398</c:v>
              </c:pt>
              <c:pt idx="25">
                <c:v>46.786808471420699</c:v>
              </c:pt>
              <c:pt idx="26">
                <c:v>45.998187676514</c:v>
              </c:pt>
              <c:pt idx="27">
                <c:v>47.531494081241</c:v>
              </c:pt>
              <c:pt idx="28">
                <c:v>46.993622092833697</c:v>
              </c:pt>
              <c:pt idx="29">
                <c:v>45.448017633780502</c:v>
              </c:pt>
              <c:pt idx="30">
                <c:v>46.481859700679401</c:v>
              </c:pt>
              <c:pt idx="31">
                <c:v>47.429863959118599</c:v>
              </c:pt>
              <c:pt idx="32">
                <c:v>47.726478844026701</c:v>
              </c:pt>
              <c:pt idx="33">
                <c:v>49.450321941599597</c:v>
              </c:pt>
              <c:pt idx="34">
                <c:v>50.7722567434976</c:v>
              </c:pt>
              <c:pt idx="35">
                <c:v>48.219060521759502</c:v>
              </c:pt>
              <c:pt idx="36">
                <c:v>50.1091041278397</c:v>
              </c:pt>
              <c:pt idx="37">
                <c:v>52.206868760230897</c:v>
              </c:pt>
              <c:pt idx="38">
                <c:v>49.277684688393599</c:v>
              </c:pt>
              <c:pt idx="39">
                <c:v>49.420655399013597</c:v>
              </c:pt>
              <c:pt idx="40">
                <c:v>48.498345868371501</c:v>
              </c:pt>
              <c:pt idx="41">
                <c:v>49.548555566727899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55040"/>
        <c:axId val="156599424"/>
      </c:lineChart>
      <c:catAx>
        <c:axId val="10805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6599424"/>
        <c:crosses val="autoZero"/>
        <c:auto val="1"/>
        <c:lblAlgn val="ctr"/>
        <c:lblOffset val="100"/>
        <c:noMultiLvlLbl val="0"/>
      </c:catAx>
      <c:valAx>
        <c:axId val="156599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805504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4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'გაცემული სესხები '!$C$6:$C$7</c:f>
              <c:strCache>
                <c:ptCount val="1"/>
                <c:pt idx="0">
                  <c:v>მრეწველობა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'გაცემული სესხები '!$A$68:$B$151</c:f>
              <c:multiLvlStrCache>
                <c:ptCount val="84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 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 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V</c:v>
                  </c:pt>
                  <c:pt idx="29">
                    <c:v>VI</c:v>
                  </c:pt>
                  <c:pt idx="30">
                    <c:v>VII</c:v>
                  </c:pt>
                  <c:pt idx="31">
                    <c:v>VIII</c:v>
                  </c:pt>
                  <c:pt idx="32">
                    <c:v>IX</c:v>
                  </c:pt>
                  <c:pt idx="33">
                    <c:v>X</c:v>
                  </c:pt>
                  <c:pt idx="34">
                    <c:v>XI</c:v>
                  </c:pt>
                  <c:pt idx="35">
                    <c:v>XII</c:v>
                  </c:pt>
                  <c:pt idx="36">
                    <c:v>I 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V</c:v>
                  </c:pt>
                  <c:pt idx="41">
                    <c:v>VI</c:v>
                  </c:pt>
                  <c:pt idx="42">
                    <c:v>VII</c:v>
                  </c:pt>
                  <c:pt idx="43">
                    <c:v>VIII</c:v>
                  </c:pt>
                  <c:pt idx="44">
                    <c:v>IX</c:v>
                  </c:pt>
                  <c:pt idx="45">
                    <c:v>X</c:v>
                  </c:pt>
                  <c:pt idx="46">
                    <c:v>XI</c:v>
                  </c:pt>
                  <c:pt idx="47">
                    <c:v>XII</c:v>
                  </c:pt>
                  <c:pt idx="48">
                    <c:v>I 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V</c:v>
                  </c:pt>
                  <c:pt idx="53">
                    <c:v>VI</c:v>
                  </c:pt>
                  <c:pt idx="54">
                    <c:v>VII</c:v>
                  </c:pt>
                  <c:pt idx="55">
                    <c:v>VIII</c:v>
                  </c:pt>
                  <c:pt idx="56">
                    <c:v>IX</c:v>
                  </c:pt>
                  <c:pt idx="57">
                    <c:v>X</c:v>
                  </c:pt>
                  <c:pt idx="58">
                    <c:v>XI</c:v>
                  </c:pt>
                  <c:pt idx="59">
                    <c:v>XII</c:v>
                  </c:pt>
                  <c:pt idx="60">
                    <c:v>I 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V</c:v>
                  </c:pt>
                  <c:pt idx="65">
                    <c:v>VI</c:v>
                  </c:pt>
                  <c:pt idx="66">
                    <c:v>VII</c:v>
                  </c:pt>
                  <c:pt idx="67">
                    <c:v>VIII</c:v>
                  </c:pt>
                  <c:pt idx="68">
                    <c:v>IX</c:v>
                  </c:pt>
                  <c:pt idx="69">
                    <c:v>X</c:v>
                  </c:pt>
                  <c:pt idx="70">
                    <c:v>XI</c:v>
                  </c:pt>
                  <c:pt idx="71">
                    <c:v>XII</c:v>
                  </c:pt>
                  <c:pt idx="72">
                    <c:v>I </c:v>
                  </c:pt>
                  <c:pt idx="73">
                    <c:v>II</c:v>
                  </c:pt>
                  <c:pt idx="74">
                    <c:v>III</c:v>
                  </c:pt>
                  <c:pt idx="75">
                    <c:v>IV</c:v>
                  </c:pt>
                  <c:pt idx="76">
                    <c:v>V</c:v>
                  </c:pt>
                  <c:pt idx="77">
                    <c:v>VI</c:v>
                  </c:pt>
                  <c:pt idx="78">
                    <c:v>VII</c:v>
                  </c:pt>
                  <c:pt idx="79">
                    <c:v>VIII</c:v>
                  </c:pt>
                  <c:pt idx="80">
                    <c:v>IX</c:v>
                  </c:pt>
                  <c:pt idx="81">
                    <c:v>X</c:v>
                  </c:pt>
                  <c:pt idx="82">
                    <c:v>XI</c:v>
                  </c:pt>
                  <c:pt idx="83">
                    <c:v>XII</c:v>
                  </c:pt>
                </c:lvl>
                <c:lvl>
                  <c:pt idx="0">
                    <c:v>2008</c:v>
                  </c:pt>
                  <c:pt idx="12">
                    <c:v>2009</c:v>
                  </c:pt>
                  <c:pt idx="24">
                    <c:v>2010</c:v>
                  </c:pt>
                  <c:pt idx="36">
                    <c:v>2011</c:v>
                  </c:pt>
                  <c:pt idx="48">
                    <c:v>2012</c:v>
                  </c:pt>
                  <c:pt idx="60">
                    <c:v>2013</c:v>
                  </c:pt>
                  <c:pt idx="72">
                    <c:v>2014</c:v>
                  </c:pt>
                </c:lvl>
              </c:multiLvlStrCache>
            </c:multiLvlStrRef>
          </c:cat>
          <c:val>
            <c:numRef>
              <c:f>'გაცემული სესხები '!$C$68:$C$147</c:f>
              <c:numCache>
                <c:formatCode>0.0</c:formatCode>
                <c:ptCount val="80"/>
                <c:pt idx="0">
                  <c:v>15.332979363792935</c:v>
                </c:pt>
                <c:pt idx="1">
                  <c:v>16.839955498354705</c:v>
                </c:pt>
                <c:pt idx="2">
                  <c:v>16.958301958424553</c:v>
                </c:pt>
                <c:pt idx="3">
                  <c:v>16.306572400496503</c:v>
                </c:pt>
                <c:pt idx="4">
                  <c:v>16.507010002332244</c:v>
                </c:pt>
                <c:pt idx="5">
                  <c:v>17.108328093899466</c:v>
                </c:pt>
                <c:pt idx="6">
                  <c:v>16.200822044567992</c:v>
                </c:pt>
                <c:pt idx="7">
                  <c:v>18.475146531779373</c:v>
                </c:pt>
                <c:pt idx="8">
                  <c:v>17.425511872207782</c:v>
                </c:pt>
                <c:pt idx="9">
                  <c:v>14.98807965949702</c:v>
                </c:pt>
                <c:pt idx="10">
                  <c:v>18.320555171488053</c:v>
                </c:pt>
                <c:pt idx="11">
                  <c:v>15.918683462106189</c:v>
                </c:pt>
                <c:pt idx="12">
                  <c:v>19.592942018831508</c:v>
                </c:pt>
                <c:pt idx="13">
                  <c:v>17.859134333035435</c:v>
                </c:pt>
                <c:pt idx="14">
                  <c:v>19.537381983375965</c:v>
                </c:pt>
                <c:pt idx="15">
                  <c:v>17.634246102000983</c:v>
                </c:pt>
                <c:pt idx="16">
                  <c:v>18.929223385400537</c:v>
                </c:pt>
                <c:pt idx="17">
                  <c:v>17.482494092567865</c:v>
                </c:pt>
                <c:pt idx="18">
                  <c:v>20.257832919677714</c:v>
                </c:pt>
                <c:pt idx="19">
                  <c:v>17.919605592894953</c:v>
                </c:pt>
                <c:pt idx="20">
                  <c:v>17.919605592894953</c:v>
                </c:pt>
                <c:pt idx="21">
                  <c:v>18.194030656765158</c:v>
                </c:pt>
                <c:pt idx="22">
                  <c:v>18.183305932568768</c:v>
                </c:pt>
                <c:pt idx="23">
                  <c:v>17.787771869641077</c:v>
                </c:pt>
                <c:pt idx="24">
                  <c:v>18.018092112142423</c:v>
                </c:pt>
                <c:pt idx="25">
                  <c:v>16.714486167912764</c:v>
                </c:pt>
                <c:pt idx="26">
                  <c:v>16.93431896449432</c:v>
                </c:pt>
                <c:pt idx="27">
                  <c:v>13.526972746039437</c:v>
                </c:pt>
                <c:pt idx="28">
                  <c:v>15.880366674959326</c:v>
                </c:pt>
                <c:pt idx="29">
                  <c:v>15.87450722986703</c:v>
                </c:pt>
                <c:pt idx="30">
                  <c:v>16.100000000000001</c:v>
                </c:pt>
                <c:pt idx="31">
                  <c:v>15.502061298514755</c:v>
                </c:pt>
                <c:pt idx="32">
                  <c:v>14.815582078947159</c:v>
                </c:pt>
                <c:pt idx="33">
                  <c:v>14.857564373887644</c:v>
                </c:pt>
                <c:pt idx="34">
                  <c:v>15.646948128213273</c:v>
                </c:pt>
                <c:pt idx="35">
                  <c:v>14.779554080733126</c:v>
                </c:pt>
                <c:pt idx="36">
                  <c:v>15.316980747938802</c:v>
                </c:pt>
                <c:pt idx="37">
                  <c:v>15.938655501642973</c:v>
                </c:pt>
                <c:pt idx="38">
                  <c:v>15.037488988643236</c:v>
                </c:pt>
                <c:pt idx="39">
                  <c:v>14.560296366072004</c:v>
                </c:pt>
                <c:pt idx="40">
                  <c:v>14.562295711006568</c:v>
                </c:pt>
                <c:pt idx="41">
                  <c:v>14.72255515438173</c:v>
                </c:pt>
                <c:pt idx="42">
                  <c:v>14.258287139364123</c:v>
                </c:pt>
                <c:pt idx="43">
                  <c:v>14.403421153373491</c:v>
                </c:pt>
                <c:pt idx="44">
                  <c:v>13.900629387012028</c:v>
                </c:pt>
                <c:pt idx="45">
                  <c:v>13.475847946830946</c:v>
                </c:pt>
                <c:pt idx="46">
                  <c:v>13.738690581240268</c:v>
                </c:pt>
                <c:pt idx="47">
                  <c:v>14.072045364712002</c:v>
                </c:pt>
                <c:pt idx="48">
                  <c:v>13.849011499689251</c:v>
                </c:pt>
                <c:pt idx="49">
                  <c:v>14.542788151626008</c:v>
                </c:pt>
                <c:pt idx="50">
                  <c:v>14.3253605386831</c:v>
                </c:pt>
                <c:pt idx="51">
                  <c:v>14.113147784751096</c:v>
                </c:pt>
                <c:pt idx="52">
                  <c:v>14.08973822470564</c:v>
                </c:pt>
                <c:pt idx="53">
                  <c:v>12.673980521809197</c:v>
                </c:pt>
                <c:pt idx="54">
                  <c:v>13.514656826601904</c:v>
                </c:pt>
                <c:pt idx="55">
                  <c:v>13.2018003711944</c:v>
                </c:pt>
                <c:pt idx="56">
                  <c:v>13.120610171615954</c:v>
                </c:pt>
                <c:pt idx="57">
                  <c:v>13.622548405642254</c:v>
                </c:pt>
                <c:pt idx="58">
                  <c:v>13.992398216125427</c:v>
                </c:pt>
                <c:pt idx="59">
                  <c:v>13.694552214957564</c:v>
                </c:pt>
                <c:pt idx="60">
                  <c:v>13.741958726050019</c:v>
                </c:pt>
                <c:pt idx="61">
                  <c:v>13.621871375509373</c:v>
                </c:pt>
                <c:pt idx="62">
                  <c:v>13.9284856265255</c:v>
                </c:pt>
                <c:pt idx="63">
                  <c:v>13.637938991891236</c:v>
                </c:pt>
                <c:pt idx="64">
                  <c:v>13.779895158099034</c:v>
                </c:pt>
                <c:pt idx="65">
                  <c:v>13.564213397081716</c:v>
                </c:pt>
                <c:pt idx="66">
                  <c:v>12.876944974419462</c:v>
                </c:pt>
                <c:pt idx="67">
                  <c:v>13.948732802621343</c:v>
                </c:pt>
                <c:pt idx="68">
                  <c:v>12.397779104885414</c:v>
                </c:pt>
                <c:pt idx="69">
                  <c:v>13.685622191053426</c:v>
                </c:pt>
                <c:pt idx="70">
                  <c:v>12.353183599896374</c:v>
                </c:pt>
                <c:pt idx="71">
                  <c:v>12.281152255015455</c:v>
                </c:pt>
                <c:pt idx="72">
                  <c:v>12.859983079675324</c:v>
                </c:pt>
                <c:pt idx="73">
                  <c:v>10.974710228635045</c:v>
                </c:pt>
                <c:pt idx="74">
                  <c:v>11.412525563192027</c:v>
                </c:pt>
                <c:pt idx="75">
                  <c:v>12.125316416833948</c:v>
                </c:pt>
                <c:pt idx="76">
                  <c:v>11.847637699068644</c:v>
                </c:pt>
                <c:pt idx="77">
                  <c:v>11.10346553406956</c:v>
                </c:pt>
                <c:pt idx="78">
                  <c:v>11.907932636712134</c:v>
                </c:pt>
                <c:pt idx="79">
                  <c:v>11.549698596626126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'გაცემული სესხები '!$D$6:$D$7</c:f>
              <c:strCache>
                <c:ptCount val="1"/>
                <c:pt idx="0">
                  <c:v>მშენებლობა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multiLvlStrRef>
              <c:f>'გაცემული სესხები '!$A$68:$B$151</c:f>
              <c:multiLvlStrCache>
                <c:ptCount val="84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 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 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V</c:v>
                  </c:pt>
                  <c:pt idx="29">
                    <c:v>VI</c:v>
                  </c:pt>
                  <c:pt idx="30">
                    <c:v>VII</c:v>
                  </c:pt>
                  <c:pt idx="31">
                    <c:v>VIII</c:v>
                  </c:pt>
                  <c:pt idx="32">
                    <c:v>IX</c:v>
                  </c:pt>
                  <c:pt idx="33">
                    <c:v>X</c:v>
                  </c:pt>
                  <c:pt idx="34">
                    <c:v>XI</c:v>
                  </c:pt>
                  <c:pt idx="35">
                    <c:v>XII</c:v>
                  </c:pt>
                  <c:pt idx="36">
                    <c:v>I 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V</c:v>
                  </c:pt>
                  <c:pt idx="41">
                    <c:v>VI</c:v>
                  </c:pt>
                  <c:pt idx="42">
                    <c:v>VII</c:v>
                  </c:pt>
                  <c:pt idx="43">
                    <c:v>VIII</c:v>
                  </c:pt>
                  <c:pt idx="44">
                    <c:v>IX</c:v>
                  </c:pt>
                  <c:pt idx="45">
                    <c:v>X</c:v>
                  </c:pt>
                  <c:pt idx="46">
                    <c:v>XI</c:v>
                  </c:pt>
                  <c:pt idx="47">
                    <c:v>XII</c:v>
                  </c:pt>
                  <c:pt idx="48">
                    <c:v>I 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V</c:v>
                  </c:pt>
                  <c:pt idx="53">
                    <c:v>VI</c:v>
                  </c:pt>
                  <c:pt idx="54">
                    <c:v>VII</c:v>
                  </c:pt>
                  <c:pt idx="55">
                    <c:v>VIII</c:v>
                  </c:pt>
                  <c:pt idx="56">
                    <c:v>IX</c:v>
                  </c:pt>
                  <c:pt idx="57">
                    <c:v>X</c:v>
                  </c:pt>
                  <c:pt idx="58">
                    <c:v>XI</c:v>
                  </c:pt>
                  <c:pt idx="59">
                    <c:v>XII</c:v>
                  </c:pt>
                  <c:pt idx="60">
                    <c:v>I 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V</c:v>
                  </c:pt>
                  <c:pt idx="65">
                    <c:v>VI</c:v>
                  </c:pt>
                  <c:pt idx="66">
                    <c:v>VII</c:v>
                  </c:pt>
                  <c:pt idx="67">
                    <c:v>VIII</c:v>
                  </c:pt>
                  <c:pt idx="68">
                    <c:v>IX</c:v>
                  </c:pt>
                  <c:pt idx="69">
                    <c:v>X</c:v>
                  </c:pt>
                  <c:pt idx="70">
                    <c:v>XI</c:v>
                  </c:pt>
                  <c:pt idx="71">
                    <c:v>XII</c:v>
                  </c:pt>
                  <c:pt idx="72">
                    <c:v>I </c:v>
                  </c:pt>
                  <c:pt idx="73">
                    <c:v>II</c:v>
                  </c:pt>
                  <c:pt idx="74">
                    <c:v>III</c:v>
                  </c:pt>
                  <c:pt idx="75">
                    <c:v>IV</c:v>
                  </c:pt>
                  <c:pt idx="76">
                    <c:v>V</c:v>
                  </c:pt>
                  <c:pt idx="77">
                    <c:v>VI</c:v>
                  </c:pt>
                  <c:pt idx="78">
                    <c:v>VII</c:v>
                  </c:pt>
                  <c:pt idx="79">
                    <c:v>VIII</c:v>
                  </c:pt>
                  <c:pt idx="80">
                    <c:v>IX</c:v>
                  </c:pt>
                  <c:pt idx="81">
                    <c:v>X</c:v>
                  </c:pt>
                  <c:pt idx="82">
                    <c:v>XI</c:v>
                  </c:pt>
                  <c:pt idx="83">
                    <c:v>XII</c:v>
                  </c:pt>
                </c:lvl>
                <c:lvl>
                  <c:pt idx="0">
                    <c:v>2008</c:v>
                  </c:pt>
                  <c:pt idx="12">
                    <c:v>2009</c:v>
                  </c:pt>
                  <c:pt idx="24">
                    <c:v>2010</c:v>
                  </c:pt>
                  <c:pt idx="36">
                    <c:v>2011</c:v>
                  </c:pt>
                  <c:pt idx="48">
                    <c:v>2012</c:v>
                  </c:pt>
                  <c:pt idx="60">
                    <c:v>2013</c:v>
                  </c:pt>
                  <c:pt idx="72">
                    <c:v>2014</c:v>
                  </c:pt>
                </c:lvl>
              </c:multiLvlStrCache>
            </c:multiLvlStrRef>
          </c:cat>
          <c:val>
            <c:numRef>
              <c:f>'გაცემული სესხები '!$D$68:$D$147</c:f>
              <c:numCache>
                <c:formatCode>0.0</c:formatCode>
                <c:ptCount val="80"/>
                <c:pt idx="0">
                  <c:v>15.964080547286221</c:v>
                </c:pt>
                <c:pt idx="1">
                  <c:v>16.026839718239465</c:v>
                </c:pt>
                <c:pt idx="2">
                  <c:v>16.451886318633445</c:v>
                </c:pt>
                <c:pt idx="3">
                  <c:v>16.053059948106291</c:v>
                </c:pt>
                <c:pt idx="4">
                  <c:v>16.077417162839698</c:v>
                </c:pt>
                <c:pt idx="5">
                  <c:v>17.316115640458367</c:v>
                </c:pt>
                <c:pt idx="6">
                  <c:v>18.025352650863358</c:v>
                </c:pt>
                <c:pt idx="7">
                  <c:v>18.866019259003703</c:v>
                </c:pt>
                <c:pt idx="8">
                  <c:v>15.117179739734032</c:v>
                </c:pt>
                <c:pt idx="9">
                  <c:v>16.69906741199512</c:v>
                </c:pt>
                <c:pt idx="10">
                  <c:v>16.088355799015911</c:v>
                </c:pt>
                <c:pt idx="11">
                  <c:v>19.379591546763773</c:v>
                </c:pt>
                <c:pt idx="12">
                  <c:v>17.233173491682514</c:v>
                </c:pt>
                <c:pt idx="13">
                  <c:v>14.446588103217215</c:v>
                </c:pt>
                <c:pt idx="14">
                  <c:v>14.489757388317228</c:v>
                </c:pt>
                <c:pt idx="15">
                  <c:v>18.286235355325527</c:v>
                </c:pt>
                <c:pt idx="16">
                  <c:v>17.951825165834894</c:v>
                </c:pt>
                <c:pt idx="17">
                  <c:v>15.942838374828183</c:v>
                </c:pt>
                <c:pt idx="18">
                  <c:v>16.97259916510659</c:v>
                </c:pt>
                <c:pt idx="19">
                  <c:v>18.65879977071906</c:v>
                </c:pt>
                <c:pt idx="20">
                  <c:v>17.2</c:v>
                </c:pt>
                <c:pt idx="21">
                  <c:v>18.057720196829351</c:v>
                </c:pt>
                <c:pt idx="22">
                  <c:v>16.5764172380029</c:v>
                </c:pt>
                <c:pt idx="23">
                  <c:v>18.411949110596485</c:v>
                </c:pt>
                <c:pt idx="24">
                  <c:v>16.201328526795798</c:v>
                </c:pt>
                <c:pt idx="25">
                  <c:v>14.594185028421824</c:v>
                </c:pt>
                <c:pt idx="26">
                  <c:v>16.744395490421585</c:v>
                </c:pt>
                <c:pt idx="27">
                  <c:v>16.987829848057824</c:v>
                </c:pt>
                <c:pt idx="28">
                  <c:v>16.364066740190513</c:v>
                </c:pt>
                <c:pt idx="29">
                  <c:v>16.46340185746233</c:v>
                </c:pt>
                <c:pt idx="30">
                  <c:v>16.2</c:v>
                </c:pt>
                <c:pt idx="31">
                  <c:v>17.468981309606249</c:v>
                </c:pt>
                <c:pt idx="32">
                  <c:v>16.441712239479873</c:v>
                </c:pt>
                <c:pt idx="33">
                  <c:v>16.814487456111873</c:v>
                </c:pt>
                <c:pt idx="34">
                  <c:v>16.795710738300983</c:v>
                </c:pt>
                <c:pt idx="35">
                  <c:v>16.304122438303121</c:v>
                </c:pt>
                <c:pt idx="36">
                  <c:v>16.651394702681028</c:v>
                </c:pt>
                <c:pt idx="37">
                  <c:v>15.945921794841297</c:v>
                </c:pt>
                <c:pt idx="38">
                  <c:v>14.415415770588044</c:v>
                </c:pt>
                <c:pt idx="39">
                  <c:v>14.853957302035592</c:v>
                </c:pt>
                <c:pt idx="40">
                  <c:v>15.579841051716839</c:v>
                </c:pt>
                <c:pt idx="41">
                  <c:v>15.153647326520847</c:v>
                </c:pt>
                <c:pt idx="42">
                  <c:v>14.912937961734574</c:v>
                </c:pt>
                <c:pt idx="43">
                  <c:v>15.454217664572525</c:v>
                </c:pt>
                <c:pt idx="44">
                  <c:v>15.481850926205773</c:v>
                </c:pt>
                <c:pt idx="45">
                  <c:v>15.676560383591051</c:v>
                </c:pt>
                <c:pt idx="46">
                  <c:v>15.4455872570399</c:v>
                </c:pt>
                <c:pt idx="47">
                  <c:v>16.591669366068167</c:v>
                </c:pt>
                <c:pt idx="48">
                  <c:v>16.099160519271191</c:v>
                </c:pt>
                <c:pt idx="49">
                  <c:v>18.665492867897576</c:v>
                </c:pt>
                <c:pt idx="50">
                  <c:v>15.381868065503564</c:v>
                </c:pt>
                <c:pt idx="51">
                  <c:v>15.494762247639512</c:v>
                </c:pt>
                <c:pt idx="52">
                  <c:v>14.639894656104277</c:v>
                </c:pt>
                <c:pt idx="53">
                  <c:v>11.576561095943056</c:v>
                </c:pt>
                <c:pt idx="54">
                  <c:v>15.279702325515512</c:v>
                </c:pt>
                <c:pt idx="55">
                  <c:v>15.596328435743988</c:v>
                </c:pt>
                <c:pt idx="56">
                  <c:v>18.381130839238775</c:v>
                </c:pt>
                <c:pt idx="57">
                  <c:v>14.570267909658588</c:v>
                </c:pt>
                <c:pt idx="58">
                  <c:v>14.884695979503649</c:v>
                </c:pt>
                <c:pt idx="59">
                  <c:v>13.59177073998849</c:v>
                </c:pt>
                <c:pt idx="60">
                  <c:v>14.708401246563263</c:v>
                </c:pt>
                <c:pt idx="61">
                  <c:v>15.216279637633667</c:v>
                </c:pt>
                <c:pt idx="62">
                  <c:v>15.208803123101127</c:v>
                </c:pt>
                <c:pt idx="63">
                  <c:v>14.516592073040227</c:v>
                </c:pt>
                <c:pt idx="64">
                  <c:v>14.756120775397678</c:v>
                </c:pt>
                <c:pt idx="65">
                  <c:v>14.437673583292856</c:v>
                </c:pt>
                <c:pt idx="66">
                  <c:v>17.007868918978858</c:v>
                </c:pt>
                <c:pt idx="67">
                  <c:v>14.636840062331252</c:v>
                </c:pt>
                <c:pt idx="68">
                  <c:v>16.017543010822642</c:v>
                </c:pt>
                <c:pt idx="69">
                  <c:v>13.543463634375822</c:v>
                </c:pt>
                <c:pt idx="70">
                  <c:v>13.342281170987114</c:v>
                </c:pt>
                <c:pt idx="71">
                  <c:v>13.105877570209884</c:v>
                </c:pt>
                <c:pt idx="72">
                  <c:v>12.240435974627601</c:v>
                </c:pt>
                <c:pt idx="73">
                  <c:v>13.365380161975892</c:v>
                </c:pt>
                <c:pt idx="74">
                  <c:v>13.63917179047969</c:v>
                </c:pt>
                <c:pt idx="75">
                  <c:v>10.766952406927054</c:v>
                </c:pt>
                <c:pt idx="76">
                  <c:v>12.917137587893258</c:v>
                </c:pt>
                <c:pt idx="77">
                  <c:v>13.369686828500649</c:v>
                </c:pt>
                <c:pt idx="78">
                  <c:v>13.162887498472065</c:v>
                </c:pt>
                <c:pt idx="79">
                  <c:v>12.984671546176854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'გაცემული სესხები '!$E$6:$E$7</c:f>
              <c:strCache>
                <c:ptCount val="1"/>
                <c:pt idx="0">
                  <c:v>ვაჭრობა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multiLvlStrRef>
              <c:f>'გაცემული სესხები '!$A$68:$B$151</c:f>
              <c:multiLvlStrCache>
                <c:ptCount val="84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 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 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V</c:v>
                  </c:pt>
                  <c:pt idx="29">
                    <c:v>VI</c:v>
                  </c:pt>
                  <c:pt idx="30">
                    <c:v>VII</c:v>
                  </c:pt>
                  <c:pt idx="31">
                    <c:v>VIII</c:v>
                  </c:pt>
                  <c:pt idx="32">
                    <c:v>IX</c:v>
                  </c:pt>
                  <c:pt idx="33">
                    <c:v>X</c:v>
                  </c:pt>
                  <c:pt idx="34">
                    <c:v>XI</c:v>
                  </c:pt>
                  <c:pt idx="35">
                    <c:v>XII</c:v>
                  </c:pt>
                  <c:pt idx="36">
                    <c:v>I 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V</c:v>
                  </c:pt>
                  <c:pt idx="41">
                    <c:v>VI</c:v>
                  </c:pt>
                  <c:pt idx="42">
                    <c:v>VII</c:v>
                  </c:pt>
                  <c:pt idx="43">
                    <c:v>VIII</c:v>
                  </c:pt>
                  <c:pt idx="44">
                    <c:v>IX</c:v>
                  </c:pt>
                  <c:pt idx="45">
                    <c:v>X</c:v>
                  </c:pt>
                  <c:pt idx="46">
                    <c:v>XI</c:v>
                  </c:pt>
                  <c:pt idx="47">
                    <c:v>XII</c:v>
                  </c:pt>
                  <c:pt idx="48">
                    <c:v>I 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V</c:v>
                  </c:pt>
                  <c:pt idx="53">
                    <c:v>VI</c:v>
                  </c:pt>
                  <c:pt idx="54">
                    <c:v>VII</c:v>
                  </c:pt>
                  <c:pt idx="55">
                    <c:v>VIII</c:v>
                  </c:pt>
                  <c:pt idx="56">
                    <c:v>IX</c:v>
                  </c:pt>
                  <c:pt idx="57">
                    <c:v>X</c:v>
                  </c:pt>
                  <c:pt idx="58">
                    <c:v>XI</c:v>
                  </c:pt>
                  <c:pt idx="59">
                    <c:v>XII</c:v>
                  </c:pt>
                  <c:pt idx="60">
                    <c:v>I 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V</c:v>
                  </c:pt>
                  <c:pt idx="65">
                    <c:v>VI</c:v>
                  </c:pt>
                  <c:pt idx="66">
                    <c:v>VII</c:v>
                  </c:pt>
                  <c:pt idx="67">
                    <c:v>VIII</c:v>
                  </c:pt>
                  <c:pt idx="68">
                    <c:v>IX</c:v>
                  </c:pt>
                  <c:pt idx="69">
                    <c:v>X</c:v>
                  </c:pt>
                  <c:pt idx="70">
                    <c:v>XI</c:v>
                  </c:pt>
                  <c:pt idx="71">
                    <c:v>XII</c:v>
                  </c:pt>
                  <c:pt idx="72">
                    <c:v>I </c:v>
                  </c:pt>
                  <c:pt idx="73">
                    <c:v>II</c:v>
                  </c:pt>
                  <c:pt idx="74">
                    <c:v>III</c:v>
                  </c:pt>
                  <c:pt idx="75">
                    <c:v>IV</c:v>
                  </c:pt>
                  <c:pt idx="76">
                    <c:v>V</c:v>
                  </c:pt>
                  <c:pt idx="77">
                    <c:v>VI</c:v>
                  </c:pt>
                  <c:pt idx="78">
                    <c:v>VII</c:v>
                  </c:pt>
                  <c:pt idx="79">
                    <c:v>VIII</c:v>
                  </c:pt>
                  <c:pt idx="80">
                    <c:v>IX</c:v>
                  </c:pt>
                  <c:pt idx="81">
                    <c:v>X</c:v>
                  </c:pt>
                  <c:pt idx="82">
                    <c:v>XI</c:v>
                  </c:pt>
                  <c:pt idx="83">
                    <c:v>XII</c:v>
                  </c:pt>
                </c:lvl>
                <c:lvl>
                  <c:pt idx="0">
                    <c:v>2008</c:v>
                  </c:pt>
                  <c:pt idx="12">
                    <c:v>2009</c:v>
                  </c:pt>
                  <c:pt idx="24">
                    <c:v>2010</c:v>
                  </c:pt>
                  <c:pt idx="36">
                    <c:v>2011</c:v>
                  </c:pt>
                  <c:pt idx="48">
                    <c:v>2012</c:v>
                  </c:pt>
                  <c:pt idx="60">
                    <c:v>2013</c:v>
                  </c:pt>
                  <c:pt idx="72">
                    <c:v>2014</c:v>
                  </c:pt>
                </c:lvl>
              </c:multiLvlStrCache>
            </c:multiLvlStrRef>
          </c:cat>
          <c:val>
            <c:numRef>
              <c:f>'გაცემული სესხები '!$E$68:$E$147</c:f>
              <c:numCache>
                <c:formatCode>0.0</c:formatCode>
                <c:ptCount val="80"/>
                <c:pt idx="0">
                  <c:v>16.521637339679231</c:v>
                </c:pt>
                <c:pt idx="1">
                  <c:v>17.960065706112076</c:v>
                </c:pt>
                <c:pt idx="2">
                  <c:v>18.142198757441182</c:v>
                </c:pt>
                <c:pt idx="3">
                  <c:v>18.004790279953376</c:v>
                </c:pt>
                <c:pt idx="4">
                  <c:v>18.249069416609721</c:v>
                </c:pt>
                <c:pt idx="5">
                  <c:v>19.165658970160397</c:v>
                </c:pt>
                <c:pt idx="6">
                  <c:v>17.658055676037083</c:v>
                </c:pt>
                <c:pt idx="7">
                  <c:v>21.848899295819844</c:v>
                </c:pt>
                <c:pt idx="8">
                  <c:v>19.245395565392126</c:v>
                </c:pt>
                <c:pt idx="9">
                  <c:v>20.383239600350482</c:v>
                </c:pt>
                <c:pt idx="10">
                  <c:v>20.801743067155691</c:v>
                </c:pt>
                <c:pt idx="11">
                  <c:v>18.50422244408195</c:v>
                </c:pt>
                <c:pt idx="12">
                  <c:v>20.848397966541249</c:v>
                </c:pt>
                <c:pt idx="13">
                  <c:v>22.126981562684257</c:v>
                </c:pt>
                <c:pt idx="14">
                  <c:v>18.765816139817449</c:v>
                </c:pt>
                <c:pt idx="15">
                  <c:v>20.496770768696003</c:v>
                </c:pt>
                <c:pt idx="16">
                  <c:v>20.403761040528696</c:v>
                </c:pt>
                <c:pt idx="17">
                  <c:v>20.059240016906699</c:v>
                </c:pt>
                <c:pt idx="18">
                  <c:v>19.846490400957197</c:v>
                </c:pt>
                <c:pt idx="19">
                  <c:v>19.090281056445274</c:v>
                </c:pt>
                <c:pt idx="20">
                  <c:v>19.2</c:v>
                </c:pt>
                <c:pt idx="21">
                  <c:v>18.135444466603843</c:v>
                </c:pt>
                <c:pt idx="22">
                  <c:v>17.854986779952334</c:v>
                </c:pt>
                <c:pt idx="23">
                  <c:v>17.906254433268455</c:v>
                </c:pt>
                <c:pt idx="24">
                  <c:v>17.39359295863235</c:v>
                </c:pt>
                <c:pt idx="25">
                  <c:v>16.973786128478466</c:v>
                </c:pt>
                <c:pt idx="26">
                  <c:v>16.952117881552415</c:v>
                </c:pt>
                <c:pt idx="27">
                  <c:v>17.176091306457902</c:v>
                </c:pt>
                <c:pt idx="28">
                  <c:v>16.520722064427453</c:v>
                </c:pt>
                <c:pt idx="29">
                  <c:v>16.529610450964956</c:v>
                </c:pt>
                <c:pt idx="30">
                  <c:v>16</c:v>
                </c:pt>
                <c:pt idx="31">
                  <c:v>17.247766989656881</c:v>
                </c:pt>
                <c:pt idx="32">
                  <c:v>16.034794004128358</c:v>
                </c:pt>
                <c:pt idx="33">
                  <c:v>16.143054853244205</c:v>
                </c:pt>
                <c:pt idx="34">
                  <c:v>16.040270830274668</c:v>
                </c:pt>
                <c:pt idx="35">
                  <c:v>15.374888451182454</c:v>
                </c:pt>
                <c:pt idx="36">
                  <c:v>15.129457250808997</c:v>
                </c:pt>
                <c:pt idx="37">
                  <c:v>15.369084104252865</c:v>
                </c:pt>
                <c:pt idx="38">
                  <c:v>16.043408102667627</c:v>
                </c:pt>
                <c:pt idx="39">
                  <c:v>18.568657634176724</c:v>
                </c:pt>
                <c:pt idx="40">
                  <c:v>15.848149594377062</c:v>
                </c:pt>
                <c:pt idx="41">
                  <c:v>15.38064017263426</c:v>
                </c:pt>
                <c:pt idx="42">
                  <c:v>15.205177433084701</c:v>
                </c:pt>
                <c:pt idx="43">
                  <c:v>14.980603258918062</c:v>
                </c:pt>
                <c:pt idx="44">
                  <c:v>15.226019845380048</c:v>
                </c:pt>
                <c:pt idx="45">
                  <c:v>15.036332291034798</c:v>
                </c:pt>
                <c:pt idx="46">
                  <c:v>15.076882091555927</c:v>
                </c:pt>
                <c:pt idx="47">
                  <c:v>16.019079173392633</c:v>
                </c:pt>
                <c:pt idx="48">
                  <c:v>15.30745692396879</c:v>
                </c:pt>
                <c:pt idx="49">
                  <c:v>16.050351185448683</c:v>
                </c:pt>
                <c:pt idx="50">
                  <c:v>16.277299440135078</c:v>
                </c:pt>
                <c:pt idx="51">
                  <c:v>15.61459874715298</c:v>
                </c:pt>
                <c:pt idx="52">
                  <c:v>16.005357171864183</c:v>
                </c:pt>
                <c:pt idx="53">
                  <c:v>15.493984465861946</c:v>
                </c:pt>
                <c:pt idx="54">
                  <c:v>15.410528101417725</c:v>
                </c:pt>
                <c:pt idx="55">
                  <c:v>15.561920632022552</c:v>
                </c:pt>
                <c:pt idx="56">
                  <c:v>15.723010290312253</c:v>
                </c:pt>
                <c:pt idx="57">
                  <c:v>15.08510915837295</c:v>
                </c:pt>
                <c:pt idx="58">
                  <c:v>17.768798068670627</c:v>
                </c:pt>
                <c:pt idx="59">
                  <c:v>14.829722726236502</c:v>
                </c:pt>
                <c:pt idx="60">
                  <c:v>15.571067983966236</c:v>
                </c:pt>
                <c:pt idx="61">
                  <c:v>15.731861390688687</c:v>
                </c:pt>
                <c:pt idx="62">
                  <c:v>14.923430863364912</c:v>
                </c:pt>
                <c:pt idx="63">
                  <c:v>14.753649929293475</c:v>
                </c:pt>
                <c:pt idx="64">
                  <c:v>14.341208946066869</c:v>
                </c:pt>
                <c:pt idx="65">
                  <c:v>14.306769980416073</c:v>
                </c:pt>
                <c:pt idx="66">
                  <c:v>13.694292576153602</c:v>
                </c:pt>
                <c:pt idx="67">
                  <c:v>14.113184537872003</c:v>
                </c:pt>
                <c:pt idx="68">
                  <c:v>12.84062875690473</c:v>
                </c:pt>
                <c:pt idx="69">
                  <c:v>13.071174959968998</c:v>
                </c:pt>
                <c:pt idx="70">
                  <c:v>13.139345073718756</c:v>
                </c:pt>
                <c:pt idx="71">
                  <c:v>12.215461379075986</c:v>
                </c:pt>
                <c:pt idx="72">
                  <c:v>12.537777785433612</c:v>
                </c:pt>
                <c:pt idx="73">
                  <c:v>12.441583177159453</c:v>
                </c:pt>
                <c:pt idx="74">
                  <c:v>12.571622551911757</c:v>
                </c:pt>
                <c:pt idx="75">
                  <c:v>12.435451750565132</c:v>
                </c:pt>
                <c:pt idx="76">
                  <c:v>13.376286312358513</c:v>
                </c:pt>
                <c:pt idx="77">
                  <c:v>12.155246580649719</c:v>
                </c:pt>
                <c:pt idx="78">
                  <c:v>12.46213917836948</c:v>
                </c:pt>
                <c:pt idx="79">
                  <c:v>12.235438910278914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071680"/>
        <c:axId val="155603456"/>
      </c:lineChart>
      <c:catAx>
        <c:axId val="160071680"/>
        <c:scaling>
          <c:orientation val="minMax"/>
        </c:scaling>
        <c:delete val="0"/>
        <c:axPos val="b"/>
        <c:numFmt formatCode="mm\-yyyy" sourceLinked="1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en-US"/>
          </a:p>
        </c:txPr>
        <c:crossAx val="155603456"/>
        <c:crosses val="autoZero"/>
        <c:auto val="0"/>
        <c:lblAlgn val="ctr"/>
        <c:lblOffset val="50"/>
        <c:tickMarkSkip val="5"/>
        <c:noMultiLvlLbl val="0"/>
      </c:catAx>
      <c:valAx>
        <c:axId val="155603456"/>
        <c:scaling>
          <c:orientation val="minMax"/>
          <c:min val="8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6007168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'გაცემული სესხები '!$F$6:$F$7</c:f>
              <c:strCache>
                <c:ptCount val="1"/>
                <c:pt idx="0">
                  <c:v>მრეწველობა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'გაცემული სესხები '!$A$68:$B$151</c:f>
              <c:multiLvlStrCache>
                <c:ptCount val="84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 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 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V</c:v>
                  </c:pt>
                  <c:pt idx="29">
                    <c:v>VI</c:v>
                  </c:pt>
                  <c:pt idx="30">
                    <c:v>VII</c:v>
                  </c:pt>
                  <c:pt idx="31">
                    <c:v>VIII</c:v>
                  </c:pt>
                  <c:pt idx="32">
                    <c:v>IX</c:v>
                  </c:pt>
                  <c:pt idx="33">
                    <c:v>X</c:v>
                  </c:pt>
                  <c:pt idx="34">
                    <c:v>XI</c:v>
                  </c:pt>
                  <c:pt idx="35">
                    <c:v>XII</c:v>
                  </c:pt>
                  <c:pt idx="36">
                    <c:v>I 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V</c:v>
                  </c:pt>
                  <c:pt idx="41">
                    <c:v>VI</c:v>
                  </c:pt>
                  <c:pt idx="42">
                    <c:v>VII</c:v>
                  </c:pt>
                  <c:pt idx="43">
                    <c:v>VIII</c:v>
                  </c:pt>
                  <c:pt idx="44">
                    <c:v>IX</c:v>
                  </c:pt>
                  <c:pt idx="45">
                    <c:v>X</c:v>
                  </c:pt>
                  <c:pt idx="46">
                    <c:v>XI</c:v>
                  </c:pt>
                  <c:pt idx="47">
                    <c:v>XII</c:v>
                  </c:pt>
                  <c:pt idx="48">
                    <c:v>I 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V</c:v>
                  </c:pt>
                  <c:pt idx="53">
                    <c:v>VI</c:v>
                  </c:pt>
                  <c:pt idx="54">
                    <c:v>VII</c:v>
                  </c:pt>
                  <c:pt idx="55">
                    <c:v>VIII</c:v>
                  </c:pt>
                  <c:pt idx="56">
                    <c:v>IX</c:v>
                  </c:pt>
                  <c:pt idx="57">
                    <c:v>X</c:v>
                  </c:pt>
                  <c:pt idx="58">
                    <c:v>XI</c:v>
                  </c:pt>
                  <c:pt idx="59">
                    <c:v>XII</c:v>
                  </c:pt>
                  <c:pt idx="60">
                    <c:v>I 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V</c:v>
                  </c:pt>
                  <c:pt idx="65">
                    <c:v>VI</c:v>
                  </c:pt>
                  <c:pt idx="66">
                    <c:v>VII</c:v>
                  </c:pt>
                  <c:pt idx="67">
                    <c:v>VIII</c:v>
                  </c:pt>
                  <c:pt idx="68">
                    <c:v>IX</c:v>
                  </c:pt>
                  <c:pt idx="69">
                    <c:v>X</c:v>
                  </c:pt>
                  <c:pt idx="70">
                    <c:v>XI</c:v>
                  </c:pt>
                  <c:pt idx="71">
                    <c:v>XII</c:v>
                  </c:pt>
                  <c:pt idx="72">
                    <c:v>I </c:v>
                  </c:pt>
                  <c:pt idx="73">
                    <c:v>II</c:v>
                  </c:pt>
                  <c:pt idx="74">
                    <c:v>III</c:v>
                  </c:pt>
                  <c:pt idx="75">
                    <c:v>IV</c:v>
                  </c:pt>
                  <c:pt idx="76">
                    <c:v>V</c:v>
                  </c:pt>
                  <c:pt idx="77">
                    <c:v>VI</c:v>
                  </c:pt>
                  <c:pt idx="78">
                    <c:v>VII</c:v>
                  </c:pt>
                  <c:pt idx="79">
                    <c:v>VIII</c:v>
                  </c:pt>
                  <c:pt idx="80">
                    <c:v>IX</c:v>
                  </c:pt>
                  <c:pt idx="81">
                    <c:v>X</c:v>
                  </c:pt>
                  <c:pt idx="82">
                    <c:v>XI</c:v>
                  </c:pt>
                  <c:pt idx="83">
                    <c:v>XII</c:v>
                  </c:pt>
                </c:lvl>
                <c:lvl>
                  <c:pt idx="0">
                    <c:v>2008</c:v>
                  </c:pt>
                  <c:pt idx="12">
                    <c:v>2009</c:v>
                  </c:pt>
                  <c:pt idx="24">
                    <c:v>2010</c:v>
                  </c:pt>
                  <c:pt idx="36">
                    <c:v>2011</c:v>
                  </c:pt>
                  <c:pt idx="48">
                    <c:v>2012</c:v>
                  </c:pt>
                  <c:pt idx="60">
                    <c:v>2013</c:v>
                  </c:pt>
                  <c:pt idx="72">
                    <c:v>2014</c:v>
                  </c:pt>
                </c:lvl>
              </c:multiLvlStrCache>
            </c:multiLvlStrRef>
          </c:cat>
          <c:val>
            <c:numRef>
              <c:f>'გაცემული სესხები '!$F$68:$F$147</c:f>
              <c:numCache>
                <c:formatCode>0.0</c:formatCode>
                <c:ptCount val="80"/>
                <c:pt idx="0">
                  <c:v>13.958921616802185</c:v>
                </c:pt>
                <c:pt idx="1">
                  <c:v>15.662396400657153</c:v>
                </c:pt>
                <c:pt idx="2">
                  <c:v>14.151654151200566</c:v>
                </c:pt>
                <c:pt idx="3">
                  <c:v>14.85102332665088</c:v>
                </c:pt>
                <c:pt idx="4">
                  <c:v>16.305774170780477</c:v>
                </c:pt>
                <c:pt idx="5">
                  <c:v>16.590068656771777</c:v>
                </c:pt>
                <c:pt idx="6">
                  <c:v>15.107386019515534</c:v>
                </c:pt>
                <c:pt idx="7">
                  <c:v>17.861350699318102</c:v>
                </c:pt>
                <c:pt idx="8">
                  <c:v>17.768219838137156</c:v>
                </c:pt>
                <c:pt idx="9">
                  <c:v>12.377017881302157</c:v>
                </c:pt>
                <c:pt idx="10">
                  <c:v>17.920879438635474</c:v>
                </c:pt>
                <c:pt idx="11">
                  <c:v>18.773384524092787</c:v>
                </c:pt>
                <c:pt idx="12">
                  <c:v>17.896385300018984</c:v>
                </c:pt>
                <c:pt idx="13">
                  <c:v>20.667190226891684</c:v>
                </c:pt>
                <c:pt idx="14">
                  <c:v>18.656379662461042</c:v>
                </c:pt>
                <c:pt idx="15">
                  <c:v>19.65726969642391</c:v>
                </c:pt>
                <c:pt idx="16">
                  <c:v>17.805649609436241</c:v>
                </c:pt>
                <c:pt idx="17">
                  <c:v>18.011411572211316</c:v>
                </c:pt>
                <c:pt idx="18">
                  <c:v>18.558856787780126</c:v>
                </c:pt>
                <c:pt idx="19">
                  <c:v>14.249632338870297</c:v>
                </c:pt>
                <c:pt idx="20">
                  <c:v>15</c:v>
                </c:pt>
                <c:pt idx="21">
                  <c:v>17.208427390916732</c:v>
                </c:pt>
                <c:pt idx="22">
                  <c:v>17.920723174613276</c:v>
                </c:pt>
                <c:pt idx="23">
                  <c:v>16.026557786436459</c:v>
                </c:pt>
                <c:pt idx="24">
                  <c:v>18.669881978998777</c:v>
                </c:pt>
                <c:pt idx="25">
                  <c:v>16.726575821846009</c:v>
                </c:pt>
                <c:pt idx="26">
                  <c:v>14.823868415188969</c:v>
                </c:pt>
                <c:pt idx="27">
                  <c:v>16.089697846922686</c:v>
                </c:pt>
                <c:pt idx="28">
                  <c:v>14.203070088441203</c:v>
                </c:pt>
                <c:pt idx="29">
                  <c:v>15.796454868915252</c:v>
                </c:pt>
                <c:pt idx="30">
                  <c:v>14.8</c:v>
                </c:pt>
                <c:pt idx="31">
                  <c:v>14.984287210236477</c:v>
                </c:pt>
                <c:pt idx="32">
                  <c:v>14.240206453231607</c:v>
                </c:pt>
                <c:pt idx="33">
                  <c:v>12.836689628015959</c:v>
                </c:pt>
                <c:pt idx="34">
                  <c:v>12.960507052980432</c:v>
                </c:pt>
                <c:pt idx="35">
                  <c:v>12.741283643338267</c:v>
                </c:pt>
                <c:pt idx="36">
                  <c:v>13.618600133706016</c:v>
                </c:pt>
                <c:pt idx="37">
                  <c:v>14.251299113427757</c:v>
                </c:pt>
                <c:pt idx="38">
                  <c:v>13.477253637456926</c:v>
                </c:pt>
                <c:pt idx="39">
                  <c:v>13.724347123934203</c:v>
                </c:pt>
                <c:pt idx="40">
                  <c:v>13.567099996958722</c:v>
                </c:pt>
                <c:pt idx="41">
                  <c:v>12.641427263825566</c:v>
                </c:pt>
                <c:pt idx="42">
                  <c:v>12.435600773892006</c:v>
                </c:pt>
                <c:pt idx="43">
                  <c:v>13.24178955364253</c:v>
                </c:pt>
                <c:pt idx="44">
                  <c:v>12.582539974556179</c:v>
                </c:pt>
                <c:pt idx="45">
                  <c:v>13.350157667020968</c:v>
                </c:pt>
                <c:pt idx="46">
                  <c:v>12.724282614668772</c:v>
                </c:pt>
                <c:pt idx="47">
                  <c:v>13.447436111222268</c:v>
                </c:pt>
                <c:pt idx="48">
                  <c:v>13.78869810857751</c:v>
                </c:pt>
                <c:pt idx="49">
                  <c:v>14.795139604858349</c:v>
                </c:pt>
                <c:pt idx="50">
                  <c:v>12.872417146477314</c:v>
                </c:pt>
                <c:pt idx="51">
                  <c:v>14.845828468875355</c:v>
                </c:pt>
                <c:pt idx="52">
                  <c:v>13.072186921851239</c:v>
                </c:pt>
                <c:pt idx="53">
                  <c:v>13.53451029386642</c:v>
                </c:pt>
                <c:pt idx="54">
                  <c:v>13.312523548624869</c:v>
                </c:pt>
                <c:pt idx="55">
                  <c:v>13.253721072432153</c:v>
                </c:pt>
                <c:pt idx="56">
                  <c:v>15.701362067412331</c:v>
                </c:pt>
                <c:pt idx="57">
                  <c:v>14.747438719860121</c:v>
                </c:pt>
                <c:pt idx="58">
                  <c:v>13.748724698579631</c:v>
                </c:pt>
                <c:pt idx="59">
                  <c:v>13.091267264647888</c:v>
                </c:pt>
                <c:pt idx="60">
                  <c:v>14.57234748165059</c:v>
                </c:pt>
                <c:pt idx="61">
                  <c:v>12.984275805822326</c:v>
                </c:pt>
                <c:pt idx="62">
                  <c:v>14.127089374958423</c:v>
                </c:pt>
                <c:pt idx="63">
                  <c:v>12.858891942348837</c:v>
                </c:pt>
                <c:pt idx="64">
                  <c:v>14.098112982666159</c:v>
                </c:pt>
                <c:pt idx="65">
                  <c:v>12.847146091870162</c:v>
                </c:pt>
                <c:pt idx="66">
                  <c:v>12.45332321992211</c:v>
                </c:pt>
                <c:pt idx="67">
                  <c:v>12.710029116490034</c:v>
                </c:pt>
                <c:pt idx="68">
                  <c:v>12.436449970764677</c:v>
                </c:pt>
                <c:pt idx="69">
                  <c:v>12.04087383606832</c:v>
                </c:pt>
                <c:pt idx="70">
                  <c:v>11.59656530387265</c:v>
                </c:pt>
                <c:pt idx="71">
                  <c:v>11.628396411703834</c:v>
                </c:pt>
                <c:pt idx="72">
                  <c:v>11.425647902928748</c:v>
                </c:pt>
                <c:pt idx="73">
                  <c:v>10.445806872627081</c:v>
                </c:pt>
                <c:pt idx="74">
                  <c:v>10.838274579983121</c:v>
                </c:pt>
                <c:pt idx="75">
                  <c:v>12.402096089728198</c:v>
                </c:pt>
                <c:pt idx="76">
                  <c:v>11.853781799613555</c:v>
                </c:pt>
                <c:pt idx="77">
                  <c:v>10.304923401087002</c:v>
                </c:pt>
                <c:pt idx="78">
                  <c:v>10.590925465505837</c:v>
                </c:pt>
                <c:pt idx="79">
                  <c:v>11.949734087809407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'გაცემული სესხები '!$G$6:$G$7</c:f>
              <c:strCache>
                <c:ptCount val="1"/>
                <c:pt idx="0">
                  <c:v>მშენებლობა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multiLvlStrRef>
              <c:f>'გაცემული სესხები '!$A$68:$B$151</c:f>
              <c:multiLvlStrCache>
                <c:ptCount val="84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 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 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V</c:v>
                  </c:pt>
                  <c:pt idx="29">
                    <c:v>VI</c:v>
                  </c:pt>
                  <c:pt idx="30">
                    <c:v>VII</c:v>
                  </c:pt>
                  <c:pt idx="31">
                    <c:v>VIII</c:v>
                  </c:pt>
                  <c:pt idx="32">
                    <c:v>IX</c:v>
                  </c:pt>
                  <c:pt idx="33">
                    <c:v>X</c:v>
                  </c:pt>
                  <c:pt idx="34">
                    <c:v>XI</c:v>
                  </c:pt>
                  <c:pt idx="35">
                    <c:v>XII</c:v>
                  </c:pt>
                  <c:pt idx="36">
                    <c:v>I 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V</c:v>
                  </c:pt>
                  <c:pt idx="41">
                    <c:v>VI</c:v>
                  </c:pt>
                  <c:pt idx="42">
                    <c:v>VII</c:v>
                  </c:pt>
                  <c:pt idx="43">
                    <c:v>VIII</c:v>
                  </c:pt>
                  <c:pt idx="44">
                    <c:v>IX</c:v>
                  </c:pt>
                  <c:pt idx="45">
                    <c:v>X</c:v>
                  </c:pt>
                  <c:pt idx="46">
                    <c:v>XI</c:v>
                  </c:pt>
                  <c:pt idx="47">
                    <c:v>XII</c:v>
                  </c:pt>
                  <c:pt idx="48">
                    <c:v>I 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V</c:v>
                  </c:pt>
                  <c:pt idx="53">
                    <c:v>VI</c:v>
                  </c:pt>
                  <c:pt idx="54">
                    <c:v>VII</c:v>
                  </c:pt>
                  <c:pt idx="55">
                    <c:v>VIII</c:v>
                  </c:pt>
                  <c:pt idx="56">
                    <c:v>IX</c:v>
                  </c:pt>
                  <c:pt idx="57">
                    <c:v>X</c:v>
                  </c:pt>
                  <c:pt idx="58">
                    <c:v>XI</c:v>
                  </c:pt>
                  <c:pt idx="59">
                    <c:v>XII</c:v>
                  </c:pt>
                  <c:pt idx="60">
                    <c:v>I 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V</c:v>
                  </c:pt>
                  <c:pt idx="65">
                    <c:v>VI</c:v>
                  </c:pt>
                  <c:pt idx="66">
                    <c:v>VII</c:v>
                  </c:pt>
                  <c:pt idx="67">
                    <c:v>VIII</c:v>
                  </c:pt>
                  <c:pt idx="68">
                    <c:v>IX</c:v>
                  </c:pt>
                  <c:pt idx="69">
                    <c:v>X</c:v>
                  </c:pt>
                  <c:pt idx="70">
                    <c:v>XI</c:v>
                  </c:pt>
                  <c:pt idx="71">
                    <c:v>XII</c:v>
                  </c:pt>
                  <c:pt idx="72">
                    <c:v>I </c:v>
                  </c:pt>
                  <c:pt idx="73">
                    <c:v>II</c:v>
                  </c:pt>
                  <c:pt idx="74">
                    <c:v>III</c:v>
                  </c:pt>
                  <c:pt idx="75">
                    <c:v>IV</c:v>
                  </c:pt>
                  <c:pt idx="76">
                    <c:v>V</c:v>
                  </c:pt>
                  <c:pt idx="77">
                    <c:v>VI</c:v>
                  </c:pt>
                  <c:pt idx="78">
                    <c:v>VII</c:v>
                  </c:pt>
                  <c:pt idx="79">
                    <c:v>VIII</c:v>
                  </c:pt>
                  <c:pt idx="80">
                    <c:v>IX</c:v>
                  </c:pt>
                  <c:pt idx="81">
                    <c:v>X</c:v>
                  </c:pt>
                  <c:pt idx="82">
                    <c:v>XI</c:v>
                  </c:pt>
                  <c:pt idx="83">
                    <c:v>XII</c:v>
                  </c:pt>
                </c:lvl>
                <c:lvl>
                  <c:pt idx="0">
                    <c:v>2008</c:v>
                  </c:pt>
                  <c:pt idx="12">
                    <c:v>2009</c:v>
                  </c:pt>
                  <c:pt idx="24">
                    <c:v>2010</c:v>
                  </c:pt>
                  <c:pt idx="36">
                    <c:v>2011</c:v>
                  </c:pt>
                  <c:pt idx="48">
                    <c:v>2012</c:v>
                  </c:pt>
                  <c:pt idx="60">
                    <c:v>2013</c:v>
                  </c:pt>
                  <c:pt idx="72">
                    <c:v>2014</c:v>
                  </c:pt>
                </c:lvl>
              </c:multiLvlStrCache>
            </c:multiLvlStrRef>
          </c:cat>
          <c:val>
            <c:numRef>
              <c:f>'გაცემული სესხები '!$G$68:$G$147</c:f>
              <c:numCache>
                <c:formatCode>0.0</c:formatCode>
                <c:ptCount val="80"/>
                <c:pt idx="0">
                  <c:v>16.763619923955524</c:v>
                </c:pt>
                <c:pt idx="1">
                  <c:v>16.496059764985926</c:v>
                </c:pt>
                <c:pt idx="2">
                  <c:v>16.906118038182449</c:v>
                </c:pt>
                <c:pt idx="3">
                  <c:v>16.476207253162425</c:v>
                </c:pt>
                <c:pt idx="4">
                  <c:v>15.413431544107839</c:v>
                </c:pt>
                <c:pt idx="5">
                  <c:v>16.827548479832551</c:v>
                </c:pt>
                <c:pt idx="6">
                  <c:v>18.515365476288657</c:v>
                </c:pt>
                <c:pt idx="7">
                  <c:v>23.942153857064696</c:v>
                </c:pt>
                <c:pt idx="8">
                  <c:v>18.801846048921742</c:v>
                </c:pt>
                <c:pt idx="9">
                  <c:v>17.934073122033716</c:v>
                </c:pt>
                <c:pt idx="10">
                  <c:v>16.350657617998934</c:v>
                </c:pt>
                <c:pt idx="11">
                  <c:v>19.514494120194385</c:v>
                </c:pt>
                <c:pt idx="12">
                  <c:v>19.658139241475759</c:v>
                </c:pt>
                <c:pt idx="13">
                  <c:v>20.136736350332011</c:v>
                </c:pt>
                <c:pt idx="14">
                  <c:v>18.282283879536674</c:v>
                </c:pt>
                <c:pt idx="15">
                  <c:v>20.338298108644754</c:v>
                </c:pt>
                <c:pt idx="16">
                  <c:v>17.624293940909457</c:v>
                </c:pt>
                <c:pt idx="17">
                  <c:v>18.665265645516232</c:v>
                </c:pt>
                <c:pt idx="18">
                  <c:v>20.585648723697467</c:v>
                </c:pt>
                <c:pt idx="19">
                  <c:v>19.200328699505853</c:v>
                </c:pt>
                <c:pt idx="20">
                  <c:v>21.7</c:v>
                </c:pt>
                <c:pt idx="21">
                  <c:v>19.115167886779744</c:v>
                </c:pt>
                <c:pt idx="22">
                  <c:v>17.192308993973093</c:v>
                </c:pt>
                <c:pt idx="23">
                  <c:v>17.181568030316551</c:v>
                </c:pt>
                <c:pt idx="24">
                  <c:v>19.106492379001089</c:v>
                </c:pt>
                <c:pt idx="25">
                  <c:v>17.309944096983834</c:v>
                </c:pt>
                <c:pt idx="26">
                  <c:v>17.461602592779919</c:v>
                </c:pt>
                <c:pt idx="27">
                  <c:v>15.772703980133326</c:v>
                </c:pt>
                <c:pt idx="28">
                  <c:v>16.407462086344186</c:v>
                </c:pt>
                <c:pt idx="29">
                  <c:v>17.705758908193051</c:v>
                </c:pt>
                <c:pt idx="30">
                  <c:v>15.6</c:v>
                </c:pt>
                <c:pt idx="31">
                  <c:v>16.629565678118887</c:v>
                </c:pt>
                <c:pt idx="32">
                  <c:v>16.749823276305268</c:v>
                </c:pt>
                <c:pt idx="33">
                  <c:v>18.206531255159152</c:v>
                </c:pt>
                <c:pt idx="34">
                  <c:v>17.710489877626642</c:v>
                </c:pt>
                <c:pt idx="35">
                  <c:v>14.325268958371559</c:v>
                </c:pt>
                <c:pt idx="36">
                  <c:v>14.701926652006286</c:v>
                </c:pt>
                <c:pt idx="37">
                  <c:v>16.26756648663741</c:v>
                </c:pt>
                <c:pt idx="38">
                  <c:v>16.691918223394854</c:v>
                </c:pt>
                <c:pt idx="39">
                  <c:v>15.270955848666892</c:v>
                </c:pt>
                <c:pt idx="40">
                  <c:v>14.949182888097301</c:v>
                </c:pt>
                <c:pt idx="41">
                  <c:v>14.256396669954622</c:v>
                </c:pt>
                <c:pt idx="42">
                  <c:v>13.980499539648866</c:v>
                </c:pt>
                <c:pt idx="43">
                  <c:v>13.220800666174897</c:v>
                </c:pt>
                <c:pt idx="44">
                  <c:v>14.095686885662809</c:v>
                </c:pt>
                <c:pt idx="45">
                  <c:v>13.860061392042592</c:v>
                </c:pt>
                <c:pt idx="46">
                  <c:v>13.213809736697824</c:v>
                </c:pt>
                <c:pt idx="47">
                  <c:v>15.456148521324472</c:v>
                </c:pt>
                <c:pt idx="48">
                  <c:v>14.41686526971492</c:v>
                </c:pt>
                <c:pt idx="49">
                  <c:v>13.948630406260017</c:v>
                </c:pt>
                <c:pt idx="50">
                  <c:v>14.408377278967412</c:v>
                </c:pt>
                <c:pt idx="51">
                  <c:v>14.444190112299818</c:v>
                </c:pt>
                <c:pt idx="52">
                  <c:v>14.10087341339659</c:v>
                </c:pt>
                <c:pt idx="53">
                  <c:v>17.21075170479261</c:v>
                </c:pt>
                <c:pt idx="54">
                  <c:v>13.916997541243589</c:v>
                </c:pt>
                <c:pt idx="55">
                  <c:v>14.576953335676784</c:v>
                </c:pt>
                <c:pt idx="56">
                  <c:v>14.620580115046355</c:v>
                </c:pt>
                <c:pt idx="57">
                  <c:v>14.88674051207993</c:v>
                </c:pt>
                <c:pt idx="58">
                  <c:v>14.260422525563468</c:v>
                </c:pt>
                <c:pt idx="59">
                  <c:v>14.504344067797593</c:v>
                </c:pt>
                <c:pt idx="60">
                  <c:v>14.369572514611001</c:v>
                </c:pt>
                <c:pt idx="61">
                  <c:v>14.577309775377035</c:v>
                </c:pt>
                <c:pt idx="62">
                  <c:v>12.868044930977291</c:v>
                </c:pt>
                <c:pt idx="63">
                  <c:v>13.267541891547966</c:v>
                </c:pt>
                <c:pt idx="64">
                  <c:v>14.146413956091283</c:v>
                </c:pt>
                <c:pt idx="65">
                  <c:v>12.197196086924031</c:v>
                </c:pt>
                <c:pt idx="66">
                  <c:v>12.240619484211065</c:v>
                </c:pt>
                <c:pt idx="67">
                  <c:v>12.375111852128198</c:v>
                </c:pt>
                <c:pt idx="68">
                  <c:v>13.395355752856247</c:v>
                </c:pt>
                <c:pt idx="69">
                  <c:v>12.987603941640909</c:v>
                </c:pt>
                <c:pt idx="70">
                  <c:v>11.454783892132141</c:v>
                </c:pt>
                <c:pt idx="71">
                  <c:v>12.393013155229323</c:v>
                </c:pt>
                <c:pt idx="72">
                  <c:v>11.189915003932709</c:v>
                </c:pt>
                <c:pt idx="73">
                  <c:v>12.200194207522243</c:v>
                </c:pt>
                <c:pt idx="74">
                  <c:v>11.024654604760936</c:v>
                </c:pt>
                <c:pt idx="75">
                  <c:v>11.471364481273753</c:v>
                </c:pt>
                <c:pt idx="76">
                  <c:v>11.827345376657625</c:v>
                </c:pt>
                <c:pt idx="77">
                  <c:v>12.54109178429688</c:v>
                </c:pt>
                <c:pt idx="78">
                  <c:v>12.256462933176863</c:v>
                </c:pt>
                <c:pt idx="79">
                  <c:v>10.881118351464263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'გაცემული სესხები '!$H$6:$H$7</c:f>
              <c:strCache>
                <c:ptCount val="1"/>
                <c:pt idx="0">
                  <c:v>ვაჭრობა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multiLvlStrRef>
              <c:f>'გაცემული სესხები '!$A$68:$B$151</c:f>
              <c:multiLvlStrCache>
                <c:ptCount val="84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 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 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V</c:v>
                  </c:pt>
                  <c:pt idx="29">
                    <c:v>VI</c:v>
                  </c:pt>
                  <c:pt idx="30">
                    <c:v>VII</c:v>
                  </c:pt>
                  <c:pt idx="31">
                    <c:v>VIII</c:v>
                  </c:pt>
                  <c:pt idx="32">
                    <c:v>IX</c:v>
                  </c:pt>
                  <c:pt idx="33">
                    <c:v>X</c:v>
                  </c:pt>
                  <c:pt idx="34">
                    <c:v>XI</c:v>
                  </c:pt>
                  <c:pt idx="35">
                    <c:v>XII</c:v>
                  </c:pt>
                  <c:pt idx="36">
                    <c:v>I 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V</c:v>
                  </c:pt>
                  <c:pt idx="41">
                    <c:v>VI</c:v>
                  </c:pt>
                  <c:pt idx="42">
                    <c:v>VII</c:v>
                  </c:pt>
                  <c:pt idx="43">
                    <c:v>VIII</c:v>
                  </c:pt>
                  <c:pt idx="44">
                    <c:v>IX</c:v>
                  </c:pt>
                  <c:pt idx="45">
                    <c:v>X</c:v>
                  </c:pt>
                  <c:pt idx="46">
                    <c:v>XI</c:v>
                  </c:pt>
                  <c:pt idx="47">
                    <c:v>XII</c:v>
                  </c:pt>
                  <c:pt idx="48">
                    <c:v>I 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V</c:v>
                  </c:pt>
                  <c:pt idx="53">
                    <c:v>VI</c:v>
                  </c:pt>
                  <c:pt idx="54">
                    <c:v>VII</c:v>
                  </c:pt>
                  <c:pt idx="55">
                    <c:v>VIII</c:v>
                  </c:pt>
                  <c:pt idx="56">
                    <c:v>IX</c:v>
                  </c:pt>
                  <c:pt idx="57">
                    <c:v>X</c:v>
                  </c:pt>
                  <c:pt idx="58">
                    <c:v>XI</c:v>
                  </c:pt>
                  <c:pt idx="59">
                    <c:v>XII</c:v>
                  </c:pt>
                  <c:pt idx="60">
                    <c:v>I 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V</c:v>
                  </c:pt>
                  <c:pt idx="65">
                    <c:v>VI</c:v>
                  </c:pt>
                  <c:pt idx="66">
                    <c:v>VII</c:v>
                  </c:pt>
                  <c:pt idx="67">
                    <c:v>VIII</c:v>
                  </c:pt>
                  <c:pt idx="68">
                    <c:v>IX</c:v>
                  </c:pt>
                  <c:pt idx="69">
                    <c:v>X</c:v>
                  </c:pt>
                  <c:pt idx="70">
                    <c:v>XI</c:v>
                  </c:pt>
                  <c:pt idx="71">
                    <c:v>XII</c:v>
                  </c:pt>
                  <c:pt idx="72">
                    <c:v>I </c:v>
                  </c:pt>
                  <c:pt idx="73">
                    <c:v>II</c:v>
                  </c:pt>
                  <c:pt idx="74">
                    <c:v>III</c:v>
                  </c:pt>
                  <c:pt idx="75">
                    <c:v>IV</c:v>
                  </c:pt>
                  <c:pt idx="76">
                    <c:v>V</c:v>
                  </c:pt>
                  <c:pt idx="77">
                    <c:v>VI</c:v>
                  </c:pt>
                  <c:pt idx="78">
                    <c:v>VII</c:v>
                  </c:pt>
                  <c:pt idx="79">
                    <c:v>VIII</c:v>
                  </c:pt>
                  <c:pt idx="80">
                    <c:v>IX</c:v>
                  </c:pt>
                  <c:pt idx="81">
                    <c:v>X</c:v>
                  </c:pt>
                  <c:pt idx="82">
                    <c:v>XI</c:v>
                  </c:pt>
                  <c:pt idx="83">
                    <c:v>XII</c:v>
                  </c:pt>
                </c:lvl>
                <c:lvl>
                  <c:pt idx="0">
                    <c:v>2008</c:v>
                  </c:pt>
                  <c:pt idx="12">
                    <c:v>2009</c:v>
                  </c:pt>
                  <c:pt idx="24">
                    <c:v>2010</c:v>
                  </c:pt>
                  <c:pt idx="36">
                    <c:v>2011</c:v>
                  </c:pt>
                  <c:pt idx="48">
                    <c:v>2012</c:v>
                  </c:pt>
                  <c:pt idx="60">
                    <c:v>2013</c:v>
                  </c:pt>
                  <c:pt idx="72">
                    <c:v>2014</c:v>
                  </c:pt>
                </c:lvl>
              </c:multiLvlStrCache>
            </c:multiLvlStrRef>
          </c:cat>
          <c:val>
            <c:numRef>
              <c:f>'გაცემული სესხები '!$H$68:$H$147</c:f>
              <c:numCache>
                <c:formatCode>0.0</c:formatCode>
                <c:ptCount val="80"/>
                <c:pt idx="0">
                  <c:v>9.8404127589460835</c:v>
                </c:pt>
                <c:pt idx="1">
                  <c:v>15.85003434356004</c:v>
                </c:pt>
                <c:pt idx="2">
                  <c:v>15.936205224694113</c:v>
                </c:pt>
                <c:pt idx="3">
                  <c:v>16.064290847901276</c:v>
                </c:pt>
                <c:pt idx="4">
                  <c:v>17.208906067772272</c:v>
                </c:pt>
                <c:pt idx="5">
                  <c:v>17.52524883731531</c:v>
                </c:pt>
                <c:pt idx="6">
                  <c:v>18.120099947746144</c:v>
                </c:pt>
                <c:pt idx="7">
                  <c:v>19.537767348186051</c:v>
                </c:pt>
                <c:pt idx="8">
                  <c:v>18.291494895126537</c:v>
                </c:pt>
                <c:pt idx="9">
                  <c:v>19.481422284282061</c:v>
                </c:pt>
                <c:pt idx="10">
                  <c:v>20.022228170268576</c:v>
                </c:pt>
                <c:pt idx="11">
                  <c:v>18.947254392294617</c:v>
                </c:pt>
                <c:pt idx="12">
                  <c:v>18.392249059037074</c:v>
                </c:pt>
                <c:pt idx="13">
                  <c:v>18.944122111828495</c:v>
                </c:pt>
                <c:pt idx="14">
                  <c:v>19.330110031039364</c:v>
                </c:pt>
                <c:pt idx="15">
                  <c:v>19.386690103872713</c:v>
                </c:pt>
                <c:pt idx="16">
                  <c:v>19.311659864955491</c:v>
                </c:pt>
                <c:pt idx="17">
                  <c:v>19.151401852227661</c:v>
                </c:pt>
                <c:pt idx="18">
                  <c:v>20.284266470216082</c:v>
                </c:pt>
                <c:pt idx="19">
                  <c:v>18.701982365095777</c:v>
                </c:pt>
                <c:pt idx="20">
                  <c:v>17.600000000000001</c:v>
                </c:pt>
                <c:pt idx="21">
                  <c:v>18.015778786555277</c:v>
                </c:pt>
                <c:pt idx="22">
                  <c:v>18.100987169208302</c:v>
                </c:pt>
                <c:pt idx="23">
                  <c:v>17.996398260011343</c:v>
                </c:pt>
                <c:pt idx="24">
                  <c:v>18.601379687898429</c:v>
                </c:pt>
                <c:pt idx="25">
                  <c:v>16.148468811846058</c:v>
                </c:pt>
                <c:pt idx="26">
                  <c:v>17.062697892528274</c:v>
                </c:pt>
                <c:pt idx="27">
                  <c:v>16.572258808316199</c:v>
                </c:pt>
                <c:pt idx="28">
                  <c:v>16.453610039237137</c:v>
                </c:pt>
                <c:pt idx="29">
                  <c:v>15.47216320260261</c:v>
                </c:pt>
                <c:pt idx="30">
                  <c:v>15.8</c:v>
                </c:pt>
                <c:pt idx="31">
                  <c:v>14.917595521927474</c:v>
                </c:pt>
                <c:pt idx="32">
                  <c:v>15.288369751128345</c:v>
                </c:pt>
                <c:pt idx="33">
                  <c:v>15.205927286755802</c:v>
                </c:pt>
                <c:pt idx="34">
                  <c:v>14.171854430621893</c:v>
                </c:pt>
                <c:pt idx="35">
                  <c:v>14.645446226169762</c:v>
                </c:pt>
                <c:pt idx="36">
                  <c:v>14.693585400441981</c:v>
                </c:pt>
                <c:pt idx="37">
                  <c:v>14.828195926501062</c:v>
                </c:pt>
                <c:pt idx="38">
                  <c:v>14.315644296419066</c:v>
                </c:pt>
                <c:pt idx="39">
                  <c:v>14.557932720158862</c:v>
                </c:pt>
                <c:pt idx="40">
                  <c:v>13.894681506941234</c:v>
                </c:pt>
                <c:pt idx="41">
                  <c:v>12.268189486088511</c:v>
                </c:pt>
                <c:pt idx="42">
                  <c:v>13.237972995138106</c:v>
                </c:pt>
                <c:pt idx="43">
                  <c:v>13.389045081819226</c:v>
                </c:pt>
                <c:pt idx="44">
                  <c:v>13.690891259398082</c:v>
                </c:pt>
                <c:pt idx="45">
                  <c:v>14.055505246282978</c:v>
                </c:pt>
                <c:pt idx="46">
                  <c:v>13.447436911072927</c:v>
                </c:pt>
                <c:pt idx="47">
                  <c:v>14.18940283699197</c:v>
                </c:pt>
                <c:pt idx="48">
                  <c:v>14.335546790887657</c:v>
                </c:pt>
                <c:pt idx="49">
                  <c:v>14.213570685801241</c:v>
                </c:pt>
                <c:pt idx="50">
                  <c:v>13.95319478574328</c:v>
                </c:pt>
                <c:pt idx="51">
                  <c:v>14.027540231232786</c:v>
                </c:pt>
                <c:pt idx="52">
                  <c:v>14.459832433357864</c:v>
                </c:pt>
                <c:pt idx="53">
                  <c:v>13.683965779557541</c:v>
                </c:pt>
                <c:pt idx="54">
                  <c:v>13.647187002340363</c:v>
                </c:pt>
                <c:pt idx="55">
                  <c:v>13.892985243764006</c:v>
                </c:pt>
                <c:pt idx="56">
                  <c:v>13.292658747016423</c:v>
                </c:pt>
                <c:pt idx="57">
                  <c:v>12.322711720915457</c:v>
                </c:pt>
                <c:pt idx="58">
                  <c:v>13.69623207224253</c:v>
                </c:pt>
                <c:pt idx="59">
                  <c:v>12.718048291465555</c:v>
                </c:pt>
                <c:pt idx="60">
                  <c:v>13.472377983184947</c:v>
                </c:pt>
                <c:pt idx="61">
                  <c:v>13.217586009533264</c:v>
                </c:pt>
                <c:pt idx="62">
                  <c:v>13.147657400575769</c:v>
                </c:pt>
                <c:pt idx="63">
                  <c:v>12.665109999507679</c:v>
                </c:pt>
                <c:pt idx="64">
                  <c:v>12.590753145451817</c:v>
                </c:pt>
                <c:pt idx="65">
                  <c:v>12.561631337550509</c:v>
                </c:pt>
                <c:pt idx="66">
                  <c:v>12.677737440229897</c:v>
                </c:pt>
                <c:pt idx="67">
                  <c:v>12.387968338559018</c:v>
                </c:pt>
                <c:pt idx="68">
                  <c:v>12.36523747919609</c:v>
                </c:pt>
                <c:pt idx="69">
                  <c:v>12.54323736233968</c:v>
                </c:pt>
                <c:pt idx="70">
                  <c:v>12.179404577257865</c:v>
                </c:pt>
                <c:pt idx="71">
                  <c:v>11.224140394890117</c:v>
                </c:pt>
                <c:pt idx="72">
                  <c:v>11.821754723005249</c:v>
                </c:pt>
                <c:pt idx="73">
                  <c:v>11.061391592733379</c:v>
                </c:pt>
                <c:pt idx="74">
                  <c:v>11.570115997373787</c:v>
                </c:pt>
                <c:pt idx="75">
                  <c:v>10.704186370184496</c:v>
                </c:pt>
                <c:pt idx="76">
                  <c:v>11.21929379857559</c:v>
                </c:pt>
                <c:pt idx="77">
                  <c:v>11.333694713763043</c:v>
                </c:pt>
                <c:pt idx="78">
                  <c:v>10.831690880902542</c:v>
                </c:pt>
                <c:pt idx="79">
                  <c:v>10.829863914404102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073216"/>
        <c:axId val="155605760"/>
      </c:lineChart>
      <c:catAx>
        <c:axId val="160073216"/>
        <c:scaling>
          <c:orientation val="minMax"/>
        </c:scaling>
        <c:delete val="0"/>
        <c:axPos val="b"/>
        <c:numFmt formatCode="mm\-yyyy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en-US"/>
          </a:p>
        </c:txPr>
        <c:crossAx val="155605760"/>
        <c:crosses val="autoZero"/>
        <c:auto val="1"/>
        <c:lblAlgn val="ctr"/>
        <c:lblOffset val="100"/>
        <c:noMultiLvlLbl val="0"/>
      </c:catAx>
      <c:valAx>
        <c:axId val="155605760"/>
        <c:scaling>
          <c:orientation val="minMax"/>
          <c:max val="28"/>
          <c:min val="8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6007321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47625</xdr:rowOff>
    </xdr:from>
    <xdr:to>
      <xdr:col>0</xdr:col>
      <xdr:colOff>0</xdr:colOff>
      <xdr:row>63</xdr:row>
      <xdr:rowOff>47625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628647</xdr:colOff>
      <xdr:row>7</xdr:row>
      <xdr:rowOff>157162</xdr:rowOff>
    </xdr:from>
    <xdr:to>
      <xdr:col>29</xdr:col>
      <xdr:colOff>123825</xdr:colOff>
      <xdr:row>30</xdr:row>
      <xdr:rowOff>180976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28575</xdr:colOff>
      <xdr:row>33</xdr:row>
      <xdr:rowOff>19050</xdr:rowOff>
    </xdr:from>
    <xdr:to>
      <xdr:col>31</xdr:col>
      <xdr:colOff>381000</xdr:colOff>
      <xdr:row>51</xdr:row>
      <xdr:rowOff>9525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a-ts\PRICE\Documents%20and%20Settings\cicino\Local%20Settings\Temporary%20Internet%20Files\Content.IE5\67NC4HI1\CPICalc04_mush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khatuna.gigashvili/Downloads/loans_by_type_of_activity_l3.11geo%20(10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hatuna.gigashvili\Downloads\market_interest_rates_on_deposits_d3.22geo%20(11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.gagua\AppData\Local\Microsoft\Windows\Temporary%20Internet%20Files\Content.Outlook\PUBFP8PB\informacia\monetaruli\market_interest_rates_on_loans_l3.22geo%20(10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khatuna.gigashvili/Downloads/market_interest_rates_on_loans_l3.22geo%20(15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khatuna.gigashvili/Downloads/market_interest_rates_on_deposits_d3.22geo%20(13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hatuna.gigashvili\Desktop\2014\prezentacia\monetaruli\assets__liabilities_of_commercial_banks_totalge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.gagua\AppData\Local\Microsoft\Windows\Temporary%20Internet%20Files\Content.Outlook\PUBFP8PB\informacia\monetaruli\georgian_depository_corporations_surveygeo%20(4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.gagua\AppData\Local\Microsoft\Windows\Temporary%20Internet%20Files\Content.Outlook\PUBFP8PB\informacia\monetaruli\assets__liabilities_of_commercial_banks_totalge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hatuna.gigashvili\Desktop\2014\prezentacia\monetaruli\treasury_bills_and_notes_auctionsgeo%20(7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.gagua\AppData\Local\Microsoft\Windows\Temporary%20Internet%20Files\Content.Outlook\PUBFP8PB\informacia\monetaruli\treasury_bills_and_notes_auctionsgeo%20(7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hatuna.gigashvili\Desktop\2014\prezentacia\monetaruli%20seqtori\12%20tvis%20sashualo%20da%202005=10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.gagua\AppData\Local\Microsoft\Windows\Temporary%20Internet%20Files\Content.Outlook\PUBFP8PB\informacia\monetaruli\12%20tvis%20sashualo%20da%202005=10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hatuna%20gigashvili/2014/prezentacia/&#4318;&#4320;&#4308;&#4310;&#4308;&#4316;&#4322;&#4304;&#4330;&#4312;&#4304;-09/&#4315;&#4317;&#4316;&#4308;&#4322;&#4304;&#4320;&#4323;&#4314;&#4312;%20&#4321;&#4308;&#4325;&#4322;&#4317;&#4320;&#4312;.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hatuna.gigashvili\Downloads\central_bank_surveyge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hatuna.gigashvili\Desktop\2014\prezentacia\monetaruli%20seqtori\money_aggregates_and_monetary_ratiosgeo%20(6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hatuna.gigashvili\Desktop\2014\prezentacia\monetaruli\georgian_depository_corporations_surveygeo%20(4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.gagua\AppData\Local\Microsoft\Windows\Temporary%20Internet%20Files\Content.Outlook\PUBFP8PB\informacia\georgian_depository_corporations_surveygeo%20(4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.gagua\AppData\Local\Microsoft\Windows\Temporary%20Internet%20Files\Content.Outlook\PUBFP8PB\informacia\monetaruli\official_daily_exchange_rates_20012013geo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Cities"/>
      <sheetName val="Imputed Short Terms"/>
      <sheetName val="Long Terms"/>
      <sheetName val="GRP Short Terms"/>
      <sheetName val="GRP Long Terms"/>
      <sheetName val="GRP Percent Changes"/>
      <sheetName val="National  Str"/>
      <sheetName val="National Ltr"/>
      <sheetName val="GRP National Ltr"/>
      <sheetName val="GRP National Str"/>
      <sheetName val="Draft (WoLTRt)"/>
      <sheetName val="Groups"/>
      <sheetName val="Detail"/>
      <sheetName val="Work"/>
    </sheetNames>
    <sheetDataSet>
      <sheetData sheetId="0"/>
      <sheetData sheetId="1">
        <row r="2">
          <cell r="C2">
            <v>0.60389682894149177</v>
          </cell>
        </row>
        <row r="3">
          <cell r="C3">
            <v>0.1807726663689147</v>
          </cell>
        </row>
        <row r="4">
          <cell r="C4">
            <v>9.2898615453327379E-2</v>
          </cell>
        </row>
        <row r="5">
          <cell r="C5">
            <v>8.3016971862438574E-2</v>
          </cell>
        </row>
        <row r="6">
          <cell r="C6">
            <v>3.9414917373827595E-2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NC LOANS by BRANCHES (G)"/>
      <sheetName val="ALL FC LOANS by BRANCHES (G)"/>
    </sheetNames>
    <sheetDataSet>
      <sheetData sheetId="0">
        <row r="147">
          <cell r="S147">
            <v>9.5928146263145102</v>
          </cell>
          <cell r="T147">
            <v>12.36267177060714</v>
          </cell>
          <cell r="U147">
            <v>11.503967935538729</v>
          </cell>
        </row>
      </sheetData>
      <sheetData sheetId="1">
        <row r="147">
          <cell r="S147">
            <v>9.4768421630097599</v>
          </cell>
          <cell r="T147">
            <v>10.474327673143421</v>
          </cell>
          <cell r="U147">
            <v>9.9262271950919434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est Rates on Deposits (GE)"/>
    </sheetNames>
    <sheetDataSet>
      <sheetData sheetId="0">
        <row r="157">
          <cell r="B157">
            <v>6.211998940621549</v>
          </cell>
          <cell r="C157">
            <v>8.4195128609676058</v>
          </cell>
          <cell r="F157">
            <v>5.2440574127500605</v>
          </cell>
        </row>
        <row r="158">
          <cell r="B158">
            <v>6.1699009012611841</v>
          </cell>
          <cell r="C158">
            <v>9.8787149605557119</v>
          </cell>
          <cell r="F158">
            <v>4.7619094958104009</v>
          </cell>
        </row>
        <row r="159">
          <cell r="B159">
            <v>5.8318481384343563</v>
          </cell>
          <cell r="C159">
            <v>8.1997412503170786</v>
          </cell>
          <cell r="F159">
            <v>4.8687233994360239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est Rates on Deposits (GE)"/>
      <sheetName val="Interest Rates on Loans"/>
    </sheetNames>
    <sheetDataSet>
      <sheetData sheetId="0" refreshError="1"/>
      <sheetData sheetId="1">
        <row r="157">
          <cell r="B157">
            <v>14.676884401594238</v>
          </cell>
          <cell r="C157">
            <v>18.683041228737839</v>
          </cell>
          <cell r="F157">
            <v>10.725795216461862</v>
          </cell>
        </row>
        <row r="158">
          <cell r="B158">
            <v>14.921531939493613</v>
          </cell>
          <cell r="C158">
            <v>18.577450672238193</v>
          </cell>
          <cell r="F158">
            <v>11.03606175522458</v>
          </cell>
        </row>
        <row r="159">
          <cell r="B159">
            <v>15.193788776093946</v>
          </cell>
          <cell r="F159">
            <v>10.827883298146354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est Rates on Loans"/>
    </sheetNames>
    <sheetDataSet>
      <sheetData sheetId="0">
        <row r="159">
          <cell r="C159">
            <v>18.58041930935104</v>
          </cell>
        </row>
        <row r="160">
          <cell r="B160">
            <v>14.312797412233913</v>
          </cell>
          <cell r="C160">
            <v>17.54958402333305</v>
          </cell>
          <cell r="F160">
            <v>10.461905397485175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est Rates on Deposits (GE)"/>
    </sheetNames>
    <sheetDataSet>
      <sheetData sheetId="0">
        <row r="160">
          <cell r="B160">
            <v>5.3066704201850534</v>
          </cell>
          <cell r="C160">
            <v>7.0066532955299685</v>
          </cell>
          <cell r="F160">
            <v>4.7792018781164103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 Dep.volume&amp;Int.rates-g"/>
      <sheetName val="FC Dep.volume&amp;Int.rates-g"/>
      <sheetName val="3.3-g"/>
      <sheetName val="კერძო სექტორის დაკრედიტება"/>
    </sheetNames>
    <sheetDataSet>
      <sheetData sheetId="0" refreshError="1"/>
      <sheetData sheetId="1" refreshError="1"/>
      <sheetData sheetId="2" refreshError="1"/>
      <sheetData sheetId="3" refreshError="1">
        <row r="187">
          <cell r="E187">
            <v>21.260185024085303</v>
          </cell>
          <cell r="F187">
            <v>22.778770169555585</v>
          </cell>
        </row>
        <row r="188">
          <cell r="E188">
            <v>22.697130791775891</v>
          </cell>
          <cell r="F188">
            <v>21.258536333083214</v>
          </cell>
        </row>
        <row r="189">
          <cell r="E189">
            <v>22.21522690699156</v>
          </cell>
          <cell r="F189">
            <v>21.780177263010316</v>
          </cell>
        </row>
        <row r="190">
          <cell r="E190">
            <v>19.12621817751814</v>
          </cell>
          <cell r="F190">
            <v>19.134801036213588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O"/>
      <sheetName val="Sheet1"/>
    </sheetNames>
    <sheetDataSet>
      <sheetData sheetId="0">
        <row r="46">
          <cell r="HU46">
            <v>11823455.714305583</v>
          </cell>
          <cell r="HV46">
            <v>11947964.888214028</v>
          </cell>
          <cell r="HW46">
            <v>12528457.141053602</v>
          </cell>
          <cell r="HX46">
            <v>13188176.411776138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 Dep.volume&amp;Int.rates-g"/>
      <sheetName val="FC Dep.volume&amp;Int.rates-g"/>
      <sheetName val="3.3-g"/>
      <sheetName val="კერძო სექტორის დაკრედიტება"/>
    </sheetNames>
    <sheetDataSet>
      <sheetData sheetId="0" refreshError="1"/>
      <sheetData sheetId="1" refreshError="1"/>
      <sheetData sheetId="2" refreshError="1"/>
      <sheetData sheetId="3">
        <row r="191">
          <cell r="E191">
            <v>21.099755232604522</v>
          </cell>
          <cell r="F191">
            <v>18.554239104384692</v>
          </cell>
        </row>
        <row r="192">
          <cell r="E192">
            <v>20.169366327499617</v>
          </cell>
          <cell r="F192">
            <v>21.659901907204258</v>
          </cell>
        </row>
        <row r="193">
          <cell r="E193">
            <v>18.388652599428184</v>
          </cell>
          <cell r="F193">
            <v>17.442043252719941</v>
          </cell>
        </row>
        <row r="194">
          <cell r="F194">
            <v>19.142544916249292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_Geo"/>
      <sheetName val="TN(G)"/>
      <sheetName val="TBsm(G)"/>
      <sheetName val="TReasury(G)"/>
      <sheetName val="Treasury1999-2005(G)"/>
      <sheetName val="Sheet1"/>
    </sheetNames>
    <sheetDataSet>
      <sheetData sheetId="0"/>
      <sheetData sheetId="1"/>
      <sheetData sheetId="2">
        <row r="62">
          <cell r="G62">
            <v>4</v>
          </cell>
          <cell r="H62">
            <v>4.3899999999999997</v>
          </cell>
        </row>
        <row r="63">
          <cell r="F63">
            <v>6.3250000000000002</v>
          </cell>
          <cell r="G63">
            <v>4</v>
          </cell>
          <cell r="H63">
            <v>4.2300000000000004</v>
          </cell>
        </row>
        <row r="64">
          <cell r="F64">
            <v>5.92</v>
          </cell>
          <cell r="H64">
            <v>4.16</v>
          </cell>
        </row>
        <row r="65">
          <cell r="F65">
            <v>5.75</v>
          </cell>
          <cell r="H65">
            <v>4.18</v>
          </cell>
        </row>
      </sheetData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_Geo"/>
      <sheetName val="TN(G)"/>
      <sheetName val="TBsm(G)"/>
      <sheetName val="TReasury(G)"/>
      <sheetName val="Treasury1999-2005(G)"/>
      <sheetName val="Sheet1"/>
    </sheetNames>
    <sheetDataSet>
      <sheetData sheetId="0" refreshError="1"/>
      <sheetData sheetId="1" refreshError="1"/>
      <sheetData sheetId="2">
        <row r="66">
          <cell r="F66">
            <v>0</v>
          </cell>
          <cell r="H66">
            <v>4.2</v>
          </cell>
        </row>
        <row r="67">
          <cell r="F67">
            <v>5.6660000000000004</v>
          </cell>
          <cell r="H67">
            <v>4.62</v>
          </cell>
        </row>
        <row r="68">
          <cell r="F68">
            <v>5.9660000000000002</v>
          </cell>
          <cell r="H68">
            <v>4.6900000000000004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tvis sashualo"/>
      <sheetName val="2005w. sashualo=100"/>
      <sheetName val="ინფლაცია"/>
      <sheetName val="ინდექსები"/>
      <sheetName val="Sheet3"/>
      <sheetName val="msp-deflatori"/>
      <sheetName val="SaqarTvelo "/>
      <sheetName val="samrewvelo fasebis indeqsi"/>
    </sheetNames>
    <sheetDataSet>
      <sheetData sheetId="0" refreshError="1"/>
      <sheetData sheetId="1" refreshError="1"/>
      <sheetData sheetId="2" refreshError="1"/>
      <sheetData sheetId="3" refreshError="1">
        <row r="161">
          <cell r="F161">
            <v>112.070271957591</v>
          </cell>
        </row>
        <row r="163">
          <cell r="F163">
            <v>110</v>
          </cell>
        </row>
        <row r="164">
          <cell r="F164">
            <v>110.121</v>
          </cell>
        </row>
        <row r="165">
          <cell r="F165">
            <v>114.09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tvis sashualo"/>
      <sheetName val="2005w. sashualo=100"/>
      <sheetName val="ინფლაცია"/>
      <sheetName val="ინდექსები"/>
      <sheetName val="msp-deflatori"/>
      <sheetName val="Sheet3"/>
      <sheetName val="SaqarTvelo "/>
      <sheetName val="samrewvelo fasebis indeqsi"/>
    </sheetNames>
    <sheetDataSet>
      <sheetData sheetId="0" refreshError="1"/>
      <sheetData sheetId="1" refreshError="1"/>
      <sheetData sheetId="2">
        <row r="201">
          <cell r="F201">
            <v>3.0706855530650898</v>
          </cell>
        </row>
      </sheetData>
      <sheetData sheetId="3">
        <row r="166">
          <cell r="F166">
            <v>113.94</v>
          </cell>
        </row>
        <row r="167">
          <cell r="F167">
            <v>114.04488230146299</v>
          </cell>
        </row>
        <row r="168">
          <cell r="F168">
            <v>114.85888179232575</v>
          </cell>
        </row>
        <row r="169">
          <cell r="F169">
            <v>114.10707003750728</v>
          </cell>
          <cell r="G169">
            <v>115.59969984558288</v>
          </cell>
        </row>
        <row r="170">
          <cell r="G170">
            <v>118.36821835113864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ინფლაცია"/>
      <sheetName val="ფულის მასა მშპ-სთან"/>
      <sheetName val="სარეზერვო ფული"/>
      <sheetName val="გაცვლითი კურსი"/>
      <sheetName val="საბაზრო საპროცენტო განაკვეთი"/>
      <sheetName val="გაცემული სესხები "/>
      <sheetName val="კერძო სექტორის დაკრედიტება"/>
      <sheetName val="დოლარიზაცია"/>
      <sheetName val="სახაზ. მონეტ სადეპ განაკ"/>
    </sheetNames>
    <sheetDataSet>
      <sheetData sheetId="0"/>
      <sheetData sheetId="1"/>
      <sheetData sheetId="2">
        <row r="4">
          <cell r="C4" t="str">
            <v>წმინდა უცხოური აქტივები</v>
          </cell>
          <cell r="D4" t="str">
            <v>წმინდა საშინაო აქტივები</v>
          </cell>
          <cell r="E4" t="str">
            <v>სულ</v>
          </cell>
        </row>
        <row r="128">
          <cell r="B128" t="str">
            <v>იანვარი-06</v>
          </cell>
          <cell r="C128">
            <v>335490.31824999995</v>
          </cell>
          <cell r="D128">
            <v>650799.81575000007</v>
          </cell>
          <cell r="E128">
            <v>985529.83700000006</v>
          </cell>
        </row>
        <row r="129">
          <cell r="B129" t="str">
            <v>თებერვ-06</v>
          </cell>
          <cell r="C129">
            <v>329308.42400000006</v>
          </cell>
          <cell r="D129">
            <v>678240.46</v>
          </cell>
          <cell r="E129">
            <v>1006861.291</v>
          </cell>
        </row>
        <row r="130">
          <cell r="B130" t="str">
            <v>მარტი-06</v>
          </cell>
          <cell r="C130">
            <v>375673.64350000012</v>
          </cell>
          <cell r="D130">
            <v>606095.30250000011</v>
          </cell>
          <cell r="E130">
            <v>981188.53700000001</v>
          </cell>
        </row>
        <row r="131">
          <cell r="B131" t="str">
            <v>აპრილი-06</v>
          </cell>
          <cell r="C131">
            <v>344731.3519999999</v>
          </cell>
          <cell r="D131">
            <v>693735.48800000001</v>
          </cell>
          <cell r="E131">
            <v>1037670.32</v>
          </cell>
        </row>
        <row r="132">
          <cell r="B132" t="str">
            <v>მაისი-06</v>
          </cell>
          <cell r="C132">
            <v>411077.18683000008</v>
          </cell>
          <cell r="D132">
            <v>606838.34817000001</v>
          </cell>
          <cell r="E132">
            <v>1017229.525</v>
          </cell>
        </row>
        <row r="133">
          <cell r="B133" t="str">
            <v>ივნისი-06</v>
          </cell>
          <cell r="C133">
            <v>442587.60342999996</v>
          </cell>
          <cell r="D133">
            <v>621058.72156999982</v>
          </cell>
          <cell r="E133">
            <v>1063055.5840000003</v>
          </cell>
        </row>
        <row r="134">
          <cell r="B134" t="str">
            <v>ივლისი-06</v>
          </cell>
          <cell r="C134">
            <v>488819.4677299998</v>
          </cell>
          <cell r="D134">
            <v>632879.87026999996</v>
          </cell>
          <cell r="E134">
            <v>1117976.3570000001</v>
          </cell>
        </row>
        <row r="135">
          <cell r="B135" t="str">
            <v>აგვისტო-06</v>
          </cell>
          <cell r="C135">
            <v>535575.80538999999</v>
          </cell>
          <cell r="D135">
            <v>574824.46161000011</v>
          </cell>
          <cell r="E135">
            <v>1106750.341</v>
          </cell>
        </row>
        <row r="136">
          <cell r="B136" t="str">
            <v>სექტემბ-06</v>
          </cell>
          <cell r="C136">
            <v>604412.68720000004</v>
          </cell>
          <cell r="D136">
            <v>511163.42180000001</v>
          </cell>
          <cell r="E136">
            <v>1112012.223</v>
          </cell>
        </row>
        <row r="137">
          <cell r="B137" t="str">
            <v>ოქტომბ-06</v>
          </cell>
          <cell r="C137">
            <v>585188.90888000035</v>
          </cell>
          <cell r="D137">
            <v>514078.21411999996</v>
          </cell>
          <cell r="E137">
            <v>1095465.0109999999</v>
          </cell>
        </row>
        <row r="138">
          <cell r="B138" t="str">
            <v>ნოემბერი-06</v>
          </cell>
          <cell r="C138">
            <v>719188.88063999987</v>
          </cell>
          <cell r="D138">
            <v>552091.25035999995</v>
          </cell>
          <cell r="E138">
            <v>1267573.8149999999</v>
          </cell>
        </row>
        <row r="139">
          <cell r="B139" t="str">
            <v>დეკემბერი-06</v>
          </cell>
          <cell r="C139">
            <v>1089891.1244699999</v>
          </cell>
          <cell r="D139">
            <v>185661.41253000003</v>
          </cell>
          <cell r="E139">
            <v>1272098.5369999998</v>
          </cell>
        </row>
        <row r="140">
          <cell r="B140" t="str">
            <v>იანვარი-07</v>
          </cell>
          <cell r="C140">
            <v>1114691.8070500002</v>
          </cell>
          <cell r="D140">
            <v>121025.50287</v>
          </cell>
          <cell r="E140">
            <v>1232053.1340000001</v>
          </cell>
        </row>
        <row r="141">
          <cell r="B141" t="str">
            <v>თებერვალი-07</v>
          </cell>
          <cell r="C141">
            <v>1202699.1509199999</v>
          </cell>
          <cell r="D141">
            <v>49283.436080000058</v>
          </cell>
          <cell r="E141">
            <v>1248398.1599999999</v>
          </cell>
        </row>
        <row r="142">
          <cell r="B142" t="str">
            <v>მარტი-07</v>
          </cell>
          <cell r="C142">
            <v>1208397.44618</v>
          </cell>
          <cell r="D142">
            <v>-50619.699690000052</v>
          </cell>
          <cell r="E142">
            <v>1153980.4239999999</v>
          </cell>
        </row>
        <row r="143">
          <cell r="B143" t="str">
            <v>აპრილი-07</v>
          </cell>
          <cell r="C143">
            <v>1323409.1765699999</v>
          </cell>
          <cell r="D143">
            <v>-45268.199779999959</v>
          </cell>
          <cell r="E143">
            <v>1277207.2339999999</v>
          </cell>
        </row>
        <row r="144">
          <cell r="B144" t="str">
            <v>მაისი-07</v>
          </cell>
          <cell r="C144">
            <v>1424224.5085599998</v>
          </cell>
          <cell r="D144">
            <v>-20437.48255999988</v>
          </cell>
          <cell r="E144">
            <v>1403307.8409999998</v>
          </cell>
        </row>
        <row r="145">
          <cell r="B145" t="str">
            <v>ივნისი-07</v>
          </cell>
          <cell r="C145">
            <v>1607355.1621000001</v>
          </cell>
          <cell r="D145">
            <v>-202867.13769999993</v>
          </cell>
          <cell r="E145">
            <v>1404077.5379999999</v>
          </cell>
        </row>
        <row r="146">
          <cell r="B146" t="str">
            <v>ივლისი-07</v>
          </cell>
          <cell r="C146">
            <v>1793804.58176</v>
          </cell>
          <cell r="D146">
            <v>-313855.11069999984</v>
          </cell>
          <cell r="E146">
            <v>1479672.3289999999</v>
          </cell>
        </row>
        <row r="147">
          <cell r="B147" t="str">
            <v>აგვისტო–07</v>
          </cell>
          <cell r="C147">
            <v>1845560.7798599999</v>
          </cell>
          <cell r="D147">
            <v>-289578.63797999994</v>
          </cell>
          <cell r="E147">
            <v>1555771.96</v>
          </cell>
        </row>
        <row r="148">
          <cell r="B148" t="str">
            <v>სექტემბ–07</v>
          </cell>
          <cell r="C148">
            <v>2000936.74331</v>
          </cell>
          <cell r="D148">
            <v>-425817.1639499999</v>
          </cell>
          <cell r="E148">
            <v>1574900.4500000002</v>
          </cell>
        </row>
        <row r="149">
          <cell r="B149" t="str">
            <v>ოქტომბ-07</v>
          </cell>
          <cell r="C149">
            <v>2027073.3314899998</v>
          </cell>
          <cell r="D149">
            <v>-437713.73239999986</v>
          </cell>
          <cell r="E149">
            <v>1588923.0759999999</v>
          </cell>
        </row>
        <row r="150">
          <cell r="B150" t="str">
            <v>ნოემბერი-07</v>
          </cell>
          <cell r="C150">
            <v>1759351.4968600003</v>
          </cell>
          <cell r="D150">
            <v>-148129.10628000007</v>
          </cell>
          <cell r="E150">
            <v>1610500.3649999998</v>
          </cell>
        </row>
        <row r="151">
          <cell r="B151" t="str">
            <v>დეკემბერი-07</v>
          </cell>
          <cell r="C151">
            <v>1740653.6391399999</v>
          </cell>
          <cell r="D151">
            <v>53486.410150000011</v>
          </cell>
          <cell r="E151">
            <v>1793802.0099999998</v>
          </cell>
        </row>
        <row r="152">
          <cell r="B152" t="str">
            <v>იანვარი-08</v>
          </cell>
          <cell r="C152">
            <v>1610230.4688100002</v>
          </cell>
          <cell r="D152">
            <v>43035.82700000007</v>
          </cell>
          <cell r="E152">
            <v>1652937.267</v>
          </cell>
        </row>
        <row r="153">
          <cell r="B153" t="str">
            <v>თებერვალი–08</v>
          </cell>
          <cell r="C153">
            <v>1634163.60971</v>
          </cell>
          <cell r="D153">
            <v>52882.089999999975</v>
          </cell>
          <cell r="E153">
            <v>1686843.8759999999</v>
          </cell>
        </row>
        <row r="154">
          <cell r="B154" t="str">
            <v>მარტი-08</v>
          </cell>
          <cell r="C154">
            <v>1805968.91866</v>
          </cell>
          <cell r="D154">
            <v>-83278.577179999935</v>
          </cell>
          <cell r="E154">
            <v>1722001.473</v>
          </cell>
        </row>
        <row r="155">
          <cell r="B155" t="str">
            <v>აპრილი-08</v>
          </cell>
          <cell r="C155">
            <v>2515470.1036999999</v>
          </cell>
          <cell r="D155">
            <v>-694893.05060000019</v>
          </cell>
          <cell r="E155">
            <v>1820171.2779999999</v>
          </cell>
        </row>
        <row r="156">
          <cell r="B156" t="str">
            <v>მაისი-08</v>
          </cell>
          <cell r="C156">
            <v>1878778.2784899999</v>
          </cell>
          <cell r="D156">
            <v>-62493.249479999904</v>
          </cell>
          <cell r="E156">
            <v>1815126.5749999997</v>
          </cell>
        </row>
        <row r="157">
          <cell r="B157" t="str">
            <v>ივნისი-08</v>
          </cell>
          <cell r="C157">
            <v>1889268.2573700002</v>
          </cell>
          <cell r="D157">
            <v>9452.4372600000461</v>
          </cell>
          <cell r="E157">
            <v>1897531.2470000002</v>
          </cell>
        </row>
        <row r="158">
          <cell r="B158" t="str">
            <v>ივლისი-08</v>
          </cell>
          <cell r="C158">
            <v>1837526.1140499997</v>
          </cell>
          <cell r="D158">
            <v>124227.18889</v>
          </cell>
          <cell r="E158">
            <v>1960868.2349999999</v>
          </cell>
        </row>
        <row r="159">
          <cell r="B159" t="str">
            <v>აგვისტო–08</v>
          </cell>
          <cell r="C159">
            <v>1383117.1474499998</v>
          </cell>
          <cell r="D159">
            <v>324627.38683000009</v>
          </cell>
          <cell r="E159">
            <v>1706188.166</v>
          </cell>
        </row>
        <row r="160">
          <cell r="B160" t="str">
            <v>სექტემბ–08</v>
          </cell>
          <cell r="C160">
            <v>1416557.7716899998</v>
          </cell>
          <cell r="D160">
            <v>413808.33224000013</v>
          </cell>
          <cell r="E160">
            <v>1828526.98</v>
          </cell>
        </row>
        <row r="161">
          <cell r="B161" t="str">
            <v>ოქტომბ–08</v>
          </cell>
          <cell r="C161">
            <v>1218614.7130799997</v>
          </cell>
          <cell r="D161">
            <v>474566.96356000006</v>
          </cell>
          <cell r="E161">
            <v>1691326.1220000002</v>
          </cell>
        </row>
        <row r="162">
          <cell r="B162" t="str">
            <v>ნოემბერი–08</v>
          </cell>
          <cell r="C162">
            <v>1525876.2557300006</v>
          </cell>
          <cell r="D162">
            <v>-52951.375729999891</v>
          </cell>
          <cell r="E162">
            <v>1470551.675</v>
          </cell>
        </row>
        <row r="163">
          <cell r="B163" t="str">
            <v>დეკემბერი-08</v>
          </cell>
          <cell r="C163">
            <v>1736298.6588300006</v>
          </cell>
          <cell r="D163">
            <v>-92832.935440000001</v>
          </cell>
          <cell r="E163">
            <v>1642080.787</v>
          </cell>
        </row>
        <row r="164">
          <cell r="B164" t="str">
            <v>იანვარი-09</v>
          </cell>
          <cell r="C164">
            <v>1528299.7873099993</v>
          </cell>
          <cell r="D164">
            <v>-21624.051920000005</v>
          </cell>
          <cell r="E164">
            <v>1505078.0549999999</v>
          </cell>
        </row>
        <row r="165">
          <cell r="B165" t="str">
            <v>თებერვალი–09</v>
          </cell>
          <cell r="C165">
            <v>1436705.4550200005</v>
          </cell>
          <cell r="D165">
            <v>28609.283749999948</v>
          </cell>
          <cell r="E165">
            <v>1464069.3959999999</v>
          </cell>
        </row>
        <row r="166">
          <cell r="B166" t="str">
            <v>მარტი-09</v>
          </cell>
          <cell r="C166">
            <v>1486451.8685599996</v>
          </cell>
          <cell r="D166">
            <v>-42720.934159999902</v>
          </cell>
          <cell r="E166">
            <v>1441942.1030000001</v>
          </cell>
        </row>
        <row r="167">
          <cell r="B167" t="str">
            <v>აპრილი-09</v>
          </cell>
          <cell r="C167">
            <v>1432994.1158200002</v>
          </cell>
          <cell r="D167">
            <v>147133.64315000008</v>
          </cell>
          <cell r="E167">
            <v>1578292.3670000001</v>
          </cell>
        </row>
        <row r="168">
          <cell r="B168" t="str">
            <v>მაისი-09</v>
          </cell>
          <cell r="C168">
            <v>1476008.2854300002</v>
          </cell>
          <cell r="D168">
            <v>148150.16723000005</v>
          </cell>
          <cell r="E168">
            <v>1622579.4210000001</v>
          </cell>
        </row>
        <row r="169">
          <cell r="B169" t="str">
            <v>ივნისი-09</v>
          </cell>
          <cell r="C169">
            <v>1457158.1917399999</v>
          </cell>
          <cell r="D169">
            <v>198898.18566000005</v>
          </cell>
          <cell r="E169">
            <v>1654014.811</v>
          </cell>
        </row>
        <row r="170">
          <cell r="B170" t="str">
            <v>ივლისი-09</v>
          </cell>
          <cell r="C170">
            <v>1669744.6707399997</v>
          </cell>
          <cell r="D170">
            <v>206341.17614000003</v>
          </cell>
          <cell r="E170">
            <v>1872828.7030000002</v>
          </cell>
        </row>
        <row r="171">
          <cell r="B171" t="str">
            <v>აგვისტო–09</v>
          </cell>
          <cell r="C171">
            <v>1659484.8148000003</v>
          </cell>
          <cell r="D171">
            <v>199620.20137999998</v>
          </cell>
          <cell r="E171">
            <v>1856192.3939999999</v>
          </cell>
        </row>
        <row r="172">
          <cell r="B172" t="str">
            <v>სექტემბ–09</v>
          </cell>
          <cell r="C172">
            <v>1675250.64698</v>
          </cell>
          <cell r="D172">
            <v>144563.81807000007</v>
          </cell>
          <cell r="E172">
            <v>1815233.3120000002</v>
          </cell>
        </row>
        <row r="173">
          <cell r="B173" t="str">
            <v>ოქტომბ–09</v>
          </cell>
          <cell r="C173">
            <v>1700389.61152</v>
          </cell>
          <cell r="D173">
            <v>154220.73291000008</v>
          </cell>
          <cell r="E173">
            <v>1850711.2250000001</v>
          </cell>
        </row>
        <row r="174">
          <cell r="B174" t="str">
            <v>ნოემბერი–09</v>
          </cell>
          <cell r="C174">
            <v>1872681.3436199995</v>
          </cell>
          <cell r="D174">
            <v>-75096.093830000085</v>
          </cell>
          <cell r="E174">
            <v>1794464.9228900003</v>
          </cell>
        </row>
        <row r="175">
          <cell r="B175" t="str">
            <v>დეკემბერი-09</v>
          </cell>
          <cell r="C175">
            <v>2033892.2087999994</v>
          </cell>
          <cell r="D175">
            <v>-158916.69550000006</v>
          </cell>
          <cell r="E175">
            <v>1874961.35402</v>
          </cell>
        </row>
        <row r="176">
          <cell r="B176" t="str">
            <v>იანვარი-10</v>
          </cell>
          <cell r="C176">
            <v>2115264.2663999996</v>
          </cell>
          <cell r="D176">
            <v>-401293.89309000009</v>
          </cell>
          <cell r="E176">
            <v>1713536.2854799998</v>
          </cell>
        </row>
        <row r="177">
          <cell r="B177" t="str">
            <v>თებერვალი–10</v>
          </cell>
          <cell r="C177">
            <v>2028497.1922899999</v>
          </cell>
          <cell r="D177">
            <v>-231454.68521999998</v>
          </cell>
          <cell r="E177">
            <v>1796688.9002100001</v>
          </cell>
        </row>
        <row r="178">
          <cell r="B178" t="str">
            <v>მარტი-10</v>
          </cell>
          <cell r="C178">
            <v>2327896.0162699996</v>
          </cell>
          <cell r="D178">
            <v>-547703.82769999991</v>
          </cell>
          <cell r="E178">
            <v>1779992.6090500003</v>
          </cell>
        </row>
        <row r="179">
          <cell r="B179" t="str">
            <v>აპრილი-10</v>
          </cell>
          <cell r="C179">
            <v>2214684.3370599998</v>
          </cell>
          <cell r="D179">
            <v>-374096.18135000003</v>
          </cell>
          <cell r="E179">
            <v>1840471.3163399999</v>
          </cell>
        </row>
        <row r="180">
          <cell r="B180" t="str">
            <v>მაისი-10</v>
          </cell>
          <cell r="C180">
            <v>1991326.7894900008</v>
          </cell>
          <cell r="D180">
            <v>-196589.03918999995</v>
          </cell>
          <cell r="E180">
            <v>1794174.9087200002</v>
          </cell>
        </row>
        <row r="181">
          <cell r="B181" t="str">
            <v>ივნისი-10</v>
          </cell>
          <cell r="C181">
            <v>1885678.8078300008</v>
          </cell>
          <cell r="D181">
            <v>-70523.169650000098</v>
          </cell>
          <cell r="E181">
            <v>1814725.8034299999</v>
          </cell>
        </row>
        <row r="182">
          <cell r="B182" t="str">
            <v>ივლისი-10</v>
          </cell>
          <cell r="C182">
            <v>1996820.09036</v>
          </cell>
          <cell r="D182">
            <v>-145997.5104700001</v>
          </cell>
          <cell r="E182">
            <v>1850494.3262100001</v>
          </cell>
        </row>
        <row r="183">
          <cell r="B183" t="str">
            <v>აგვისტო–10</v>
          </cell>
          <cell r="C183">
            <v>1999760.2269599994</v>
          </cell>
          <cell r="D183">
            <v>-127696.41039999996</v>
          </cell>
          <cell r="E183">
            <v>1871816.662</v>
          </cell>
        </row>
        <row r="184">
          <cell r="B184" t="str">
            <v>სექტემ–10</v>
          </cell>
          <cell r="C184">
            <v>2220808.5323699992</v>
          </cell>
          <cell r="D184">
            <v>-265964.13602000003</v>
          </cell>
          <cell r="E184">
            <v>1954729.0720000002</v>
          </cell>
        </row>
        <row r="185">
          <cell r="B185" t="str">
            <v>ოქტომი–10</v>
          </cell>
          <cell r="C185">
            <v>2227506.6334199999</v>
          </cell>
          <cell r="D185">
            <v>-229109.53456999999</v>
          </cell>
          <cell r="E185">
            <v>1997836.7370000002</v>
          </cell>
        </row>
        <row r="186">
          <cell r="B186" t="str">
            <v>ნოემბერი–10</v>
          </cell>
          <cell r="C186">
            <v>2425833.1957</v>
          </cell>
          <cell r="D186">
            <v>-450359.40679999988</v>
          </cell>
          <cell r="E186">
            <v>1975036.135</v>
          </cell>
        </row>
        <row r="187">
          <cell r="B187" t="str">
            <v>დეკემბერი–10</v>
          </cell>
          <cell r="C187">
            <v>2479229.9841701007</v>
          </cell>
          <cell r="D187">
            <v>-398088.33887500007</v>
          </cell>
          <cell r="E187">
            <v>2081128.7516433999</v>
          </cell>
        </row>
        <row r="188">
          <cell r="B188" t="str">
            <v>იანვარი-11</v>
          </cell>
          <cell r="C188">
            <v>2781077.9630135996</v>
          </cell>
          <cell r="D188">
            <v>-554531.81696930004</v>
          </cell>
          <cell r="E188">
            <v>2226103.8323480999</v>
          </cell>
        </row>
        <row r="189">
          <cell r="B189" t="str">
            <v>თებერვალი–11</v>
          </cell>
          <cell r="C189">
            <v>2885531.79734</v>
          </cell>
          <cell r="D189">
            <v>-454999.22460999992</v>
          </cell>
          <cell r="E189">
            <v>2430168.1329999999</v>
          </cell>
        </row>
        <row r="190">
          <cell r="B190" t="str">
            <v>მარტი-11</v>
          </cell>
          <cell r="C190">
            <v>3133204.3094199998</v>
          </cell>
          <cell r="D190">
            <v>-821581.28388000012</v>
          </cell>
          <cell r="E190">
            <v>2311380.7820000001</v>
          </cell>
        </row>
        <row r="191">
          <cell r="B191" t="str">
            <v>აპრილი-11</v>
          </cell>
          <cell r="C191">
            <v>3177228.1224599998</v>
          </cell>
          <cell r="D191">
            <v>-670577.55675999995</v>
          </cell>
          <cell r="E191">
            <v>2505955.7749999999</v>
          </cell>
        </row>
        <row r="192">
          <cell r="B192" t="str">
            <v>მაისი-11</v>
          </cell>
          <cell r="C192">
            <v>3091488.2219000012</v>
          </cell>
          <cell r="D192">
            <v>-658617.11511000001</v>
          </cell>
          <cell r="E192">
            <v>2432249.0819999999</v>
          </cell>
        </row>
        <row r="193">
          <cell r="B193" t="str">
            <v>ივნისი-11</v>
          </cell>
          <cell r="C193">
            <v>3121872.2478742995</v>
          </cell>
          <cell r="D193">
            <v>-672692.3500048999</v>
          </cell>
          <cell r="E193">
            <v>2448706.2027554996</v>
          </cell>
        </row>
        <row r="194">
          <cell r="B194" t="str">
            <v>ივლისი-11</v>
          </cell>
          <cell r="C194">
            <v>3138935.0708000003</v>
          </cell>
          <cell r="D194">
            <v>-595351.26610000001</v>
          </cell>
          <cell r="E194">
            <v>2542648.0358200003</v>
          </cell>
        </row>
        <row r="195">
          <cell r="B195" t="str">
            <v>აგვისტო–11</v>
          </cell>
          <cell r="C195">
            <v>3176460.9278165004</v>
          </cell>
          <cell r="D195">
            <v>-553932.69771440013</v>
          </cell>
          <cell r="E195">
            <v>2621687.5436777999</v>
          </cell>
        </row>
        <row r="196">
          <cell r="B196" t="str">
            <v>სექტემბ–11</v>
          </cell>
          <cell r="C196">
            <v>3144233.6437102994</v>
          </cell>
          <cell r="D196">
            <v>-547989.29970730003</v>
          </cell>
          <cell r="E196">
            <v>2595533.2609646004</v>
          </cell>
        </row>
        <row r="197">
          <cell r="B197" t="str">
            <v>ოქტომ–11</v>
          </cell>
          <cell r="C197">
            <v>3294095.0240984992</v>
          </cell>
          <cell r="D197">
            <v>-628353.61525360006</v>
          </cell>
          <cell r="E197">
            <v>2664580.7782609998</v>
          </cell>
        </row>
        <row r="198">
          <cell r="B198" t="str">
            <v>ნოემბერი–11</v>
          </cell>
          <cell r="C198">
            <v>3200767.0479710004</v>
          </cell>
          <cell r="D198">
            <v>-633185.7861444999</v>
          </cell>
          <cell r="E198">
            <v>2566552.1143900007</v>
          </cell>
        </row>
        <row r="199">
          <cell r="B199" t="str">
            <v>დეკემბ–11</v>
          </cell>
          <cell r="C199">
            <v>3359086.7777121002</v>
          </cell>
          <cell r="D199">
            <v>-458012.56229230011</v>
          </cell>
          <cell r="E199">
            <v>2901038.8281199001</v>
          </cell>
        </row>
        <row r="200">
          <cell r="B200" t="str">
            <v>იანვარი-12</v>
          </cell>
          <cell r="C200">
            <v>3389198.8511863002</v>
          </cell>
          <cell r="D200">
            <v>-608319.66540019982</v>
          </cell>
          <cell r="E200">
            <v>2780440.8487457</v>
          </cell>
        </row>
        <row r="201">
          <cell r="B201" t="str">
            <v>თებერვალი–12</v>
          </cell>
          <cell r="C201">
            <v>3406726.2446333012</v>
          </cell>
          <cell r="D201">
            <v>-586429.62452259962</v>
          </cell>
          <cell r="E201">
            <v>2819931.0931944</v>
          </cell>
        </row>
        <row r="202">
          <cell r="B202" t="str">
            <v>მარტი-12</v>
          </cell>
          <cell r="C202">
            <v>3393581.0014933003</v>
          </cell>
          <cell r="D202">
            <v>-750949.30967099988</v>
          </cell>
          <cell r="E202">
            <v>2642386.8124606996</v>
          </cell>
        </row>
        <row r="203">
          <cell r="B203" t="str">
            <v>აპრილი-12</v>
          </cell>
          <cell r="C203">
            <v>3300259.3380968994</v>
          </cell>
          <cell r="D203">
            <v>-608706.63634200045</v>
          </cell>
          <cell r="E203">
            <v>2691389.7621721001</v>
          </cell>
        </row>
        <row r="204">
          <cell r="B204" t="str">
            <v>მაისი-12</v>
          </cell>
          <cell r="C204">
            <v>3323682.824118101</v>
          </cell>
          <cell r="D204">
            <v>-652071.81820359989</v>
          </cell>
          <cell r="E204">
            <v>2671575.2725877999</v>
          </cell>
        </row>
        <row r="205">
          <cell r="B205" t="str">
            <v>ივნისი-12</v>
          </cell>
          <cell r="C205">
            <v>3428225.7460397994</v>
          </cell>
          <cell r="D205">
            <v>-652437.71573759988</v>
          </cell>
          <cell r="E205">
            <v>2775361.6323581999</v>
          </cell>
        </row>
        <row r="206">
          <cell r="B206" t="str">
            <v>ივლისი-12</v>
          </cell>
          <cell r="C206">
            <v>3516559.8043223</v>
          </cell>
          <cell r="D206">
            <v>-578234.63344790007</v>
          </cell>
          <cell r="E206">
            <v>2937987.9755302998</v>
          </cell>
        </row>
        <row r="207">
          <cell r="B207" t="str">
            <v>აგვისტო–12</v>
          </cell>
          <cell r="C207">
            <v>3741154.1948027997</v>
          </cell>
          <cell r="D207">
            <v>-633334.68666450004</v>
          </cell>
          <cell r="E207">
            <v>3107541.5861199</v>
          </cell>
        </row>
        <row r="208">
          <cell r="B208" t="str">
            <v>სექტემბ–12</v>
          </cell>
          <cell r="C208">
            <v>3767341.5326899993</v>
          </cell>
          <cell r="D208">
            <v>-481639.91027000017</v>
          </cell>
          <cell r="E208">
            <v>3285540.1233200002</v>
          </cell>
        </row>
        <row r="209">
          <cell r="B209" t="str">
            <v>ოქტომბ–12</v>
          </cell>
          <cell r="C209">
            <v>3668808.4358493988</v>
          </cell>
          <cell r="D209">
            <v>-573361.91470139986</v>
          </cell>
          <cell r="E209">
            <v>3094823.1397734997</v>
          </cell>
        </row>
        <row r="210">
          <cell r="B210" t="str">
            <v>ნოემბერი–12</v>
          </cell>
          <cell r="C210">
            <v>3652409.6000032998</v>
          </cell>
          <cell r="D210">
            <v>-714693.61459509982</v>
          </cell>
          <cell r="E210">
            <v>2937213.4586896999</v>
          </cell>
        </row>
        <row r="211">
          <cell r="B211" t="str">
            <v>დეკემბე–12</v>
          </cell>
          <cell r="C211">
            <v>3802708.5911408002</v>
          </cell>
          <cell r="D211">
            <v>-547392.69137990021</v>
          </cell>
          <cell r="E211">
            <v>3255313.6593824001</v>
          </cell>
        </row>
        <row r="212">
          <cell r="B212" t="str">
            <v>იანვარი-13</v>
          </cell>
          <cell r="C212">
            <v>3884062.2715654005</v>
          </cell>
          <cell r="D212">
            <v>-834198.64334919991</v>
          </cell>
          <cell r="E212">
            <v>3047796.1871765</v>
          </cell>
        </row>
        <row r="213">
          <cell r="B213" t="str">
            <v>თებერვა–13</v>
          </cell>
          <cell r="C213">
            <v>3962030.1788563002</v>
          </cell>
          <cell r="D213">
            <v>-813790.36232409987</v>
          </cell>
          <cell r="E213">
            <v>3146225.8128847997</v>
          </cell>
        </row>
        <row r="214">
          <cell r="B214" t="str">
            <v>მარტი-13</v>
          </cell>
          <cell r="C214">
            <v>4058534.8176989998</v>
          </cell>
          <cell r="D214">
            <v>-1084596.0182157001</v>
          </cell>
          <cell r="E214">
            <v>2972028.9867248004</v>
          </cell>
        </row>
        <row r="215">
          <cell r="B215" t="str">
            <v>აპრილი-13</v>
          </cell>
          <cell r="C215">
            <v>4088365.2288960996</v>
          </cell>
          <cell r="D215">
            <v>-866431.33202600002</v>
          </cell>
          <cell r="E215">
            <v>3220089.3710210002</v>
          </cell>
        </row>
        <row r="216">
          <cell r="B216" t="str">
            <v>მაისი-13</v>
          </cell>
          <cell r="C216">
            <v>4188081.8199187014</v>
          </cell>
          <cell r="D216">
            <v>-1056903.9132267002</v>
          </cell>
          <cell r="E216">
            <v>3129434.8010865003</v>
          </cell>
        </row>
        <row r="217">
          <cell r="B217" t="str">
            <v>ივნისი-13</v>
          </cell>
          <cell r="C217">
            <v>4217591.2856141999</v>
          </cell>
          <cell r="D217">
            <v>-1031741.8853919999</v>
          </cell>
          <cell r="E217">
            <v>3184262.2756686001</v>
          </cell>
        </row>
        <row r="218">
          <cell r="B218" t="str">
            <v>ივლისი-13</v>
          </cell>
          <cell r="C218">
            <v>4335483.9432742</v>
          </cell>
          <cell r="D218">
            <v>-1031928.6821894</v>
          </cell>
          <cell r="E218">
            <v>3302037.3661457999</v>
          </cell>
        </row>
        <row r="219">
          <cell r="B219" t="str">
            <v>აგვისტო–13</v>
          </cell>
          <cell r="C219">
            <v>4433151.2188912006</v>
          </cell>
          <cell r="D219">
            <v>-944033.64848359977</v>
          </cell>
          <cell r="E219">
            <v>3487678.6963077001</v>
          </cell>
        </row>
        <row r="220">
          <cell r="B220" t="str">
            <v>სექტემბ–13</v>
          </cell>
          <cell r="C220">
            <v>4506718.0123910001</v>
          </cell>
          <cell r="D220">
            <v>-849907.67136090028</v>
          </cell>
          <cell r="E220">
            <v>3655478.7689541001</v>
          </cell>
        </row>
        <row r="221">
          <cell r="B221" t="str">
            <v>ოქტომბ–13</v>
          </cell>
          <cell r="C221">
            <v>4587429.8853094997</v>
          </cell>
          <cell r="D221">
            <v>-922900.16384189995</v>
          </cell>
          <cell r="E221">
            <v>3663277.5369928004</v>
          </cell>
        </row>
        <row r="222">
          <cell r="B222" t="str">
            <v>ნოემბერი–13</v>
          </cell>
          <cell r="C222">
            <v>4514279.4809881998</v>
          </cell>
          <cell r="D222">
            <v>-775895.10842549999</v>
          </cell>
          <cell r="E222">
            <v>3737236.2604785003</v>
          </cell>
        </row>
        <row r="223">
          <cell r="B223" t="str">
            <v>დეკემბ–13</v>
          </cell>
          <cell r="C223">
            <v>4317813.3499868996</v>
          </cell>
          <cell r="D223">
            <v>-328729.93086189975</v>
          </cell>
          <cell r="E223">
            <v>3989083.3168152003</v>
          </cell>
        </row>
        <row r="224">
          <cell r="B224" t="str">
            <v>იანვარი-14</v>
          </cell>
          <cell r="C224">
            <v>3979585.1132510998</v>
          </cell>
          <cell r="D224">
            <v>-221374.71191249994</v>
          </cell>
          <cell r="E224">
            <v>3756141.8156768004</v>
          </cell>
        </row>
        <row r="225">
          <cell r="B225" t="str">
            <v>თებერ–14</v>
          </cell>
          <cell r="C225">
            <v>4010769.332090301</v>
          </cell>
          <cell r="D225">
            <v>-291440.48694679979</v>
          </cell>
          <cell r="E225">
            <v>3717320.7838834003</v>
          </cell>
        </row>
        <row r="226">
          <cell r="B226" t="str">
            <v>მარტი–14</v>
          </cell>
          <cell r="C226">
            <v>4019097.5391763011</v>
          </cell>
          <cell r="D226">
            <v>-357495.30162170005</v>
          </cell>
          <cell r="E226">
            <v>3659706.2185797999</v>
          </cell>
        </row>
        <row r="227">
          <cell r="B227" t="str">
            <v>აპრილი–14</v>
          </cell>
          <cell r="C227">
            <v>4012711.5472400011</v>
          </cell>
          <cell r="D227">
            <v>-155025.29649999997</v>
          </cell>
          <cell r="E227">
            <v>3855909.63882</v>
          </cell>
        </row>
        <row r="228">
          <cell r="B228" t="str">
            <v>მაისი–14</v>
          </cell>
          <cell r="C228">
            <v>3993331.2613409995</v>
          </cell>
          <cell r="D228">
            <v>-187502.14131080004</v>
          </cell>
          <cell r="E228">
            <v>3804159.0714614</v>
          </cell>
        </row>
        <row r="229">
          <cell r="B229" t="str">
            <v>ივნისი–14</v>
          </cell>
          <cell r="C229">
            <v>3913298.5199196995</v>
          </cell>
          <cell r="D229">
            <v>-64754.355153500197</v>
          </cell>
          <cell r="E229">
            <v>3846993.6555323997</v>
          </cell>
        </row>
        <row r="230">
          <cell r="B230" t="str">
            <v>ივლისი–14</v>
          </cell>
          <cell r="C230">
            <v>3862706.6445046999</v>
          </cell>
          <cell r="D230">
            <v>39778.943325400192</v>
          </cell>
          <cell r="E230">
            <v>3901000.3432136001</v>
          </cell>
        </row>
        <row r="231">
          <cell r="B231" t="str">
            <v>აგვისტო–14</v>
          </cell>
          <cell r="C231">
            <v>4219802.9529868998</v>
          </cell>
          <cell r="D231">
            <v>-229516</v>
          </cell>
          <cell r="E231">
            <v>3988861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O"/>
    </sheetNames>
    <sheetDataSet>
      <sheetData sheetId="0">
        <row r="5">
          <cell r="HS5">
            <v>3862706.6445046999</v>
          </cell>
        </row>
        <row r="14">
          <cell r="HS14">
            <v>39778.943325400192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etary Ratios–geo"/>
      <sheetName val="Sheet1"/>
      <sheetName val="Sheet2"/>
    </sheetNames>
    <sheetDataSet>
      <sheetData sheetId="0" refreshError="1"/>
      <sheetData sheetId="1" refreshError="1">
        <row r="229">
          <cell r="C229">
            <v>3901000.3432136001</v>
          </cell>
          <cell r="D229">
            <v>10178205.897705672</v>
          </cell>
          <cell r="E229">
            <v>5321839.2311819717</v>
          </cell>
        </row>
      </sheetData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O"/>
      <sheetName val="Sheet1"/>
    </sheetNames>
    <sheetDataSet>
      <sheetData sheetId="0">
        <row r="6">
          <cell r="HT6">
            <v>4219802.9529868998</v>
          </cell>
        </row>
        <row r="39">
          <cell r="HT39">
            <v>10273632.538846647</v>
          </cell>
        </row>
        <row r="40">
          <cell r="HT40">
            <v>5482589.8648447962</v>
          </cell>
        </row>
        <row r="42">
          <cell r="HT42">
            <v>1879173.5307399996</v>
          </cell>
        </row>
        <row r="46">
          <cell r="HQ46">
            <v>11158671.340473019</v>
          </cell>
          <cell r="HR46">
            <v>11453015.261448398</v>
          </cell>
          <cell r="HS46">
            <v>11451966.824038677</v>
          </cell>
          <cell r="HT46">
            <v>11498024.092083519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O"/>
      <sheetName val="Sheet1"/>
    </sheetNames>
    <sheetDataSet>
      <sheetData sheetId="0">
        <row r="6">
          <cell r="HU6">
            <v>4276753.6783972001</v>
          </cell>
          <cell r="HV6">
            <v>4223692.4194048997</v>
          </cell>
          <cell r="HW6">
            <v>4325711.6824358003</v>
          </cell>
          <cell r="HX6">
            <v>4564841.8286771998</v>
          </cell>
        </row>
      </sheetData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გაცვლითი კურსის ინდექსი"/>
      <sheetName val="Geo"/>
      <sheetName val="realuri efeqturi"/>
      <sheetName val="nominaluri efeqturi"/>
      <sheetName val="NEER_Geo"/>
      <sheetName val="2014(G)"/>
      <sheetName val="2013(G)"/>
      <sheetName val="2012(G)"/>
      <sheetName val="2011(G)"/>
      <sheetName val="2010(G)"/>
      <sheetName val="2009(G)"/>
      <sheetName val="2008(G)"/>
      <sheetName val="2007 (G)"/>
      <sheetName val="2006 (G)"/>
      <sheetName val="2005 (G)"/>
      <sheetName val="2004 (G)"/>
      <sheetName val="2003 (G)"/>
      <sheetName val="2002 (G)"/>
      <sheetName val="2001 (G)"/>
      <sheetName val="Sheet1"/>
    </sheetNames>
    <sheetDataSet>
      <sheetData sheetId="0">
        <row r="236">
          <cell r="S236">
            <v>138.75008906778049</v>
          </cell>
          <cell r="T236">
            <v>115.75234216495349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T240"/>
  <sheetViews>
    <sheetView tabSelected="1" zoomScaleNormal="100" workbookViewId="0">
      <pane xSplit="3" ySplit="5" topLeftCell="D9" activePane="bottomRight" state="frozen"/>
      <selection pane="topRight" activeCell="D1" sqref="D1"/>
      <selection pane="bottomLeft" activeCell="A6" sqref="A6"/>
      <selection pane="bottomRight" activeCell="Q32" sqref="Q32"/>
    </sheetView>
  </sheetViews>
  <sheetFormatPr defaultRowHeight="15"/>
  <cols>
    <col min="2" max="3" width="9.140625" style="100"/>
    <col min="4" max="4" width="12.5703125" customWidth="1"/>
    <col min="5" max="5" width="10.5703125" customWidth="1"/>
    <col min="6" max="6" width="12.85546875" customWidth="1"/>
    <col min="7" max="7" width="10.85546875" customWidth="1"/>
    <col min="8" max="9" width="14.42578125" customWidth="1"/>
    <col min="10" max="11" width="14.140625" customWidth="1"/>
  </cols>
  <sheetData>
    <row r="1" spans="2:20">
      <c r="D1" s="72"/>
      <c r="E1" s="72"/>
      <c r="H1" s="72"/>
      <c r="I1" s="72"/>
      <c r="J1" s="72"/>
      <c r="K1" s="72"/>
    </row>
    <row r="2" spans="2:20">
      <c r="B2" s="38" t="s">
        <v>193</v>
      </c>
    </row>
    <row r="3" spans="2:20">
      <c r="T3" s="38"/>
    </row>
    <row r="4" spans="2:20" s="73" customFormat="1" ht="27" customHeight="1">
      <c r="B4" s="165"/>
      <c r="C4" s="165"/>
      <c r="D4" s="166" t="s">
        <v>175</v>
      </c>
      <c r="E4" s="166"/>
      <c r="F4" s="166"/>
      <c r="G4" s="166"/>
      <c r="H4" s="166" t="s">
        <v>11</v>
      </c>
      <c r="I4" s="166"/>
      <c r="J4" s="166" t="s">
        <v>12</v>
      </c>
      <c r="K4" s="166"/>
    </row>
    <row r="5" spans="2:20" ht="39" customHeight="1">
      <c r="B5" s="101"/>
      <c r="C5" s="102"/>
      <c r="D5" s="70" t="s">
        <v>144</v>
      </c>
      <c r="E5" s="70" t="s">
        <v>143</v>
      </c>
      <c r="F5" s="47" t="s">
        <v>70</v>
      </c>
      <c r="G5" s="47" t="s">
        <v>71</v>
      </c>
      <c r="H5" s="70" t="s">
        <v>144</v>
      </c>
      <c r="I5" s="70" t="s">
        <v>143</v>
      </c>
      <c r="J5" s="70" t="s">
        <v>144</v>
      </c>
      <c r="K5" s="70" t="s">
        <v>143</v>
      </c>
    </row>
    <row r="6" spans="2:20">
      <c r="B6" s="162">
        <v>2002</v>
      </c>
      <c r="C6" s="103" t="s">
        <v>72</v>
      </c>
      <c r="D6" s="70"/>
      <c r="E6" s="70"/>
      <c r="F6" s="1">
        <v>4.7313979714043768</v>
      </c>
      <c r="G6" s="1">
        <v>4.6715624570564671</v>
      </c>
      <c r="H6" s="70" t="s">
        <v>146</v>
      </c>
      <c r="I6" s="70" t="s">
        <v>146</v>
      </c>
      <c r="J6" s="70" t="s">
        <v>146</v>
      </c>
      <c r="K6" s="70" t="s">
        <v>146</v>
      </c>
    </row>
    <row r="7" spans="2:20">
      <c r="B7" s="163"/>
      <c r="C7" s="103" t="s">
        <v>0</v>
      </c>
      <c r="D7" s="70"/>
      <c r="E7" s="70"/>
      <c r="F7" s="1">
        <v>5.3412226602840889</v>
      </c>
      <c r="G7" s="1">
        <v>4.6376529337234444</v>
      </c>
      <c r="H7" s="70" t="s">
        <v>146</v>
      </c>
      <c r="I7" s="70" t="s">
        <v>146</v>
      </c>
      <c r="J7" s="70" t="s">
        <v>146</v>
      </c>
      <c r="K7" s="70" t="s">
        <v>146</v>
      </c>
    </row>
    <row r="8" spans="2:20">
      <c r="B8" s="163"/>
      <c r="C8" s="103" t="s">
        <v>1</v>
      </c>
      <c r="D8" s="70"/>
      <c r="E8" s="70"/>
      <c r="F8" s="1">
        <v>5.7161597880816259</v>
      </c>
      <c r="G8" s="1">
        <v>4.6249878592095115</v>
      </c>
      <c r="H8" s="70" t="s">
        <v>146</v>
      </c>
      <c r="I8" s="70" t="s">
        <v>146</v>
      </c>
      <c r="J8" s="70" t="s">
        <v>146</v>
      </c>
      <c r="K8" s="70" t="s">
        <v>146</v>
      </c>
    </row>
    <row r="9" spans="2:20">
      <c r="B9" s="163"/>
      <c r="C9" s="103" t="s">
        <v>2</v>
      </c>
      <c r="D9" s="70"/>
      <c r="E9" s="70"/>
      <c r="F9" s="1">
        <v>6.5475795621095898</v>
      </c>
      <c r="G9" s="1">
        <v>4.5811852712728438</v>
      </c>
      <c r="H9" s="70" t="s">
        <v>146</v>
      </c>
      <c r="I9" s="70" t="s">
        <v>146</v>
      </c>
      <c r="J9" s="70" t="s">
        <v>146</v>
      </c>
      <c r="K9" s="70" t="s">
        <v>146</v>
      </c>
    </row>
    <row r="10" spans="2:20">
      <c r="B10" s="163"/>
      <c r="C10" s="103" t="s">
        <v>3</v>
      </c>
      <c r="D10" s="70"/>
      <c r="E10" s="70"/>
      <c r="F10" s="1">
        <v>7.6498318030635772</v>
      </c>
      <c r="G10" s="1">
        <v>4.707887361140692</v>
      </c>
      <c r="H10" s="70" t="s">
        <v>146</v>
      </c>
      <c r="I10" s="70" t="s">
        <v>146</v>
      </c>
      <c r="J10" s="70" t="s">
        <v>146</v>
      </c>
      <c r="K10" s="70" t="s">
        <v>146</v>
      </c>
    </row>
    <row r="11" spans="2:20">
      <c r="B11" s="163"/>
      <c r="C11" s="103" t="s">
        <v>4</v>
      </c>
      <c r="D11" s="70"/>
      <c r="E11" s="70"/>
      <c r="F11" s="1">
        <v>5.524576581925956</v>
      </c>
      <c r="G11" s="1">
        <v>4.6607553142312526</v>
      </c>
      <c r="H11" s="70" t="s">
        <v>146</v>
      </c>
      <c r="I11" s="70" t="s">
        <v>146</v>
      </c>
      <c r="J11" s="70" t="s">
        <v>146</v>
      </c>
      <c r="K11" s="70" t="s">
        <v>146</v>
      </c>
    </row>
    <row r="12" spans="2:20">
      <c r="B12" s="163"/>
      <c r="C12" s="103" t="s">
        <v>5</v>
      </c>
      <c r="D12" s="70"/>
      <c r="E12" s="70"/>
      <c r="F12" s="1">
        <v>5.1035584233054294</v>
      </c>
      <c r="G12" s="1">
        <v>4.6153982396628095</v>
      </c>
      <c r="H12" s="70" t="s">
        <v>146</v>
      </c>
      <c r="I12" s="70" t="s">
        <v>146</v>
      </c>
      <c r="J12" s="70" t="s">
        <v>146</v>
      </c>
      <c r="K12" s="70" t="s">
        <v>146</v>
      </c>
    </row>
    <row r="13" spans="2:20">
      <c r="B13" s="163"/>
      <c r="C13" s="103" t="s">
        <v>6</v>
      </c>
      <c r="D13" s="70"/>
      <c r="E13" s="70"/>
      <c r="F13" s="1">
        <v>4.6866516961616043</v>
      </c>
      <c r="G13" s="1">
        <v>4.6164281398565237</v>
      </c>
      <c r="H13" s="70" t="s">
        <v>146</v>
      </c>
      <c r="I13" s="70" t="s">
        <v>146</v>
      </c>
      <c r="J13" s="70" t="s">
        <v>146</v>
      </c>
      <c r="K13" s="70" t="s">
        <v>146</v>
      </c>
    </row>
    <row r="14" spans="2:20">
      <c r="B14" s="163"/>
      <c r="C14" s="103" t="s">
        <v>7</v>
      </c>
      <c r="D14" s="70"/>
      <c r="E14" s="70"/>
      <c r="F14" s="1">
        <v>5.6769174575304504</v>
      </c>
      <c r="G14" s="1">
        <v>4.8960610282624515</v>
      </c>
      <c r="H14" s="70" t="s">
        <v>146</v>
      </c>
      <c r="I14" s="70" t="s">
        <v>146</v>
      </c>
      <c r="J14" s="70" t="s">
        <v>146</v>
      </c>
      <c r="K14" s="70" t="s">
        <v>146</v>
      </c>
    </row>
    <row r="15" spans="2:20">
      <c r="B15" s="163"/>
      <c r="C15" s="103" t="s">
        <v>8</v>
      </c>
      <c r="D15" s="70"/>
      <c r="E15" s="70"/>
      <c r="F15" s="1">
        <v>5.4344407875890397</v>
      </c>
      <c r="G15" s="1">
        <v>5.2011924319667884</v>
      </c>
      <c r="H15" s="70" t="s">
        <v>146</v>
      </c>
      <c r="I15" s="70" t="s">
        <v>146</v>
      </c>
      <c r="J15" s="70" t="s">
        <v>146</v>
      </c>
      <c r="K15" s="70" t="s">
        <v>146</v>
      </c>
    </row>
    <row r="16" spans="2:20">
      <c r="B16" s="163"/>
      <c r="C16" s="103" t="s">
        <v>9</v>
      </c>
      <c r="D16" s="70"/>
      <c r="E16" s="70"/>
      <c r="F16" s="1">
        <v>5.0971523004996726</v>
      </c>
      <c r="G16" s="1">
        <v>5.4130122075886504</v>
      </c>
      <c r="H16" s="70" t="s">
        <v>146</v>
      </c>
      <c r="I16" s="70" t="s">
        <v>146</v>
      </c>
      <c r="J16" s="70" t="s">
        <v>146</v>
      </c>
      <c r="K16" s="70" t="s">
        <v>146</v>
      </c>
    </row>
    <row r="17" spans="2:20">
      <c r="B17" s="164"/>
      <c r="C17" s="103" t="s">
        <v>10</v>
      </c>
      <c r="D17" s="70"/>
      <c r="E17" s="70"/>
      <c r="F17" s="1">
        <v>5.4227885407185852</v>
      </c>
      <c r="G17" s="1">
        <v>5.5793711748621604</v>
      </c>
      <c r="H17" s="70" t="s">
        <v>146</v>
      </c>
      <c r="I17" s="70" t="s">
        <v>146</v>
      </c>
      <c r="J17" s="70" t="s">
        <v>146</v>
      </c>
      <c r="K17" s="70" t="s">
        <v>146</v>
      </c>
    </row>
    <row r="18" spans="2:20">
      <c r="B18" s="162">
        <v>2003</v>
      </c>
      <c r="C18" s="103" t="s">
        <v>72</v>
      </c>
      <c r="D18" s="70"/>
      <c r="E18" s="70"/>
      <c r="F18" s="1">
        <v>5.5073691775242821</v>
      </c>
      <c r="G18" s="1">
        <v>5.6431934379610738</v>
      </c>
      <c r="H18" s="70" t="s">
        <v>146</v>
      </c>
      <c r="I18" s="70" t="s">
        <v>146</v>
      </c>
      <c r="J18" s="70" t="s">
        <v>146</v>
      </c>
      <c r="K18" s="70" t="s">
        <v>146</v>
      </c>
    </row>
    <row r="19" spans="2:20">
      <c r="B19" s="163"/>
      <c r="C19" s="103" t="s">
        <v>0</v>
      </c>
      <c r="D19" s="70"/>
      <c r="E19" s="70"/>
      <c r="F19" s="1">
        <v>3.7499730010583505</v>
      </c>
      <c r="G19" s="1">
        <v>5.5031964432889424</v>
      </c>
      <c r="H19" s="70" t="s">
        <v>146</v>
      </c>
      <c r="I19" s="70" t="s">
        <v>146</v>
      </c>
      <c r="J19" s="70" t="s">
        <v>146</v>
      </c>
      <c r="K19" s="70" t="s">
        <v>146</v>
      </c>
    </row>
    <row r="20" spans="2:20">
      <c r="B20" s="163"/>
      <c r="C20" s="103" t="s">
        <v>1</v>
      </c>
      <c r="D20" s="70"/>
      <c r="E20" s="70"/>
      <c r="F20" s="1">
        <v>3.4060709379935048</v>
      </c>
      <c r="G20" s="1">
        <v>5.3030955061319105</v>
      </c>
      <c r="H20" s="70" t="s">
        <v>146</v>
      </c>
      <c r="I20" s="70" t="s">
        <v>146</v>
      </c>
      <c r="J20" s="70" t="s">
        <v>146</v>
      </c>
      <c r="K20" s="70" t="s">
        <v>146</v>
      </c>
    </row>
    <row r="21" spans="2:20">
      <c r="B21" s="163"/>
      <c r="C21" s="103" t="s">
        <v>2</v>
      </c>
      <c r="D21" s="70"/>
      <c r="E21" s="70"/>
      <c r="F21" s="1">
        <v>2.1137581054412351</v>
      </c>
      <c r="G21" s="1">
        <v>4.9191469523187408</v>
      </c>
      <c r="H21" s="70" t="s">
        <v>146</v>
      </c>
      <c r="I21" s="70" t="s">
        <v>146</v>
      </c>
      <c r="J21" s="70" t="s">
        <v>146</v>
      </c>
      <c r="K21" s="70" t="s">
        <v>146</v>
      </c>
    </row>
    <row r="22" spans="2:20">
      <c r="B22" s="163"/>
      <c r="C22" s="103" t="s">
        <v>3</v>
      </c>
      <c r="D22" s="70"/>
      <c r="E22" s="70"/>
      <c r="F22" s="1">
        <v>2.3073219423404225</v>
      </c>
      <c r="G22" s="1">
        <v>4.4681698713685591</v>
      </c>
      <c r="H22" s="70" t="s">
        <v>146</v>
      </c>
      <c r="I22" s="70" t="s">
        <v>146</v>
      </c>
      <c r="J22" s="70" t="s">
        <v>146</v>
      </c>
      <c r="K22" s="70" t="s">
        <v>146</v>
      </c>
    </row>
    <row r="23" spans="2:20">
      <c r="B23" s="163"/>
      <c r="C23" s="103" t="s">
        <v>4</v>
      </c>
      <c r="D23" s="70"/>
      <c r="E23" s="70"/>
      <c r="F23" s="1">
        <v>4.8120022315416975</v>
      </c>
      <c r="G23" s="1">
        <v>4.4121887877571595</v>
      </c>
      <c r="H23" s="70" t="s">
        <v>146</v>
      </c>
      <c r="I23" s="70" t="s">
        <v>146</v>
      </c>
      <c r="J23" s="70" t="s">
        <v>146</v>
      </c>
      <c r="K23" s="70" t="s">
        <v>146</v>
      </c>
    </row>
    <row r="24" spans="2:20">
      <c r="B24" s="163"/>
      <c r="C24" s="103" t="s">
        <v>5</v>
      </c>
      <c r="D24" s="70"/>
      <c r="E24" s="70"/>
      <c r="F24" s="1">
        <v>5.0321361839938135</v>
      </c>
      <c r="G24" s="1">
        <v>4.4090132537710787</v>
      </c>
      <c r="H24" s="70" t="s">
        <v>146</v>
      </c>
      <c r="I24" s="70" t="s">
        <v>146</v>
      </c>
      <c r="J24" s="70" t="s">
        <v>146</v>
      </c>
      <c r="K24" s="70" t="s">
        <v>146</v>
      </c>
    </row>
    <row r="25" spans="2:20">
      <c r="B25" s="163"/>
      <c r="C25" s="103" t="s">
        <v>6</v>
      </c>
      <c r="D25" s="70"/>
      <c r="E25" s="70"/>
      <c r="F25" s="1">
        <v>5.0510817746655761</v>
      </c>
      <c r="G25" s="1">
        <v>4.4404672864814643</v>
      </c>
      <c r="H25" s="70" t="s">
        <v>146</v>
      </c>
      <c r="I25" s="70" t="s">
        <v>146</v>
      </c>
      <c r="J25" s="70" t="s">
        <v>146</v>
      </c>
      <c r="K25" s="70" t="s">
        <v>146</v>
      </c>
    </row>
    <row r="26" spans="2:20">
      <c r="B26" s="163"/>
      <c r="C26" s="103" t="s">
        <v>7</v>
      </c>
      <c r="D26" s="70"/>
      <c r="E26" s="70"/>
      <c r="F26" s="1">
        <v>5.203381197244596</v>
      </c>
      <c r="G26" s="1">
        <v>4.4065113151336988</v>
      </c>
      <c r="H26" s="70" t="s">
        <v>146</v>
      </c>
      <c r="I26" s="70" t="s">
        <v>146</v>
      </c>
      <c r="J26" s="70" t="s">
        <v>146</v>
      </c>
      <c r="K26" s="70" t="s">
        <v>146</v>
      </c>
      <c r="T26" s="38"/>
    </row>
    <row r="27" spans="2:20">
      <c r="B27" s="163"/>
      <c r="C27" s="103" t="s">
        <v>8</v>
      </c>
      <c r="D27" s="70"/>
      <c r="E27" s="70"/>
      <c r="F27" s="1">
        <v>4.7384494257467935</v>
      </c>
      <c r="G27" s="1">
        <v>4.3528803666448255</v>
      </c>
      <c r="H27" s="70" t="s">
        <v>146</v>
      </c>
      <c r="I27" s="70" t="s">
        <v>146</v>
      </c>
      <c r="J27" s="70" t="s">
        <v>146</v>
      </c>
      <c r="K27" s="70" t="s">
        <v>146</v>
      </c>
    </row>
    <row r="28" spans="2:20">
      <c r="B28" s="163"/>
      <c r="C28" s="103" t="s">
        <v>9</v>
      </c>
      <c r="D28" s="70"/>
      <c r="E28" s="70"/>
      <c r="F28" s="1">
        <v>8.6217629705215728</v>
      </c>
      <c r="G28" s="1">
        <v>4.6517989280318233</v>
      </c>
      <c r="H28" s="70" t="s">
        <v>146</v>
      </c>
      <c r="I28" s="70" t="s">
        <v>146</v>
      </c>
      <c r="J28" s="70" t="s">
        <v>146</v>
      </c>
      <c r="K28" s="70" t="s">
        <v>146</v>
      </c>
    </row>
    <row r="29" spans="2:20">
      <c r="B29" s="164"/>
      <c r="C29" s="103" t="s">
        <v>10</v>
      </c>
      <c r="D29" s="70"/>
      <c r="E29" s="70"/>
      <c r="F29" s="1">
        <v>6.9527466473717539</v>
      </c>
      <c r="G29" s="1">
        <v>4.7852527055009375</v>
      </c>
      <c r="H29" s="70" t="s">
        <v>146</v>
      </c>
      <c r="I29" s="70" t="s">
        <v>146</v>
      </c>
      <c r="J29" s="70" t="s">
        <v>146</v>
      </c>
      <c r="K29" s="70" t="s">
        <v>146</v>
      </c>
    </row>
    <row r="30" spans="2:20">
      <c r="B30" s="162">
        <v>2004</v>
      </c>
      <c r="C30" s="103" t="s">
        <v>72</v>
      </c>
      <c r="D30" s="70"/>
      <c r="E30" s="70"/>
      <c r="F30" s="1">
        <v>5.1981448264197638</v>
      </c>
      <c r="G30" s="1">
        <v>4.7617901938721019</v>
      </c>
      <c r="H30" s="70" t="s">
        <v>146</v>
      </c>
      <c r="I30" s="70" t="s">
        <v>146</v>
      </c>
      <c r="J30" s="70" t="s">
        <v>146</v>
      </c>
      <c r="K30" s="70" t="s">
        <v>146</v>
      </c>
    </row>
    <row r="31" spans="2:20">
      <c r="B31" s="163"/>
      <c r="C31" s="103" t="s">
        <v>0</v>
      </c>
      <c r="D31" s="70"/>
      <c r="E31" s="70"/>
      <c r="F31" s="1">
        <v>6.2108424886394857</v>
      </c>
      <c r="G31" s="1">
        <v>4.9695348848042471</v>
      </c>
      <c r="H31" s="70" t="s">
        <v>146</v>
      </c>
      <c r="I31" s="70" t="s">
        <v>146</v>
      </c>
      <c r="J31" s="70" t="s">
        <v>146</v>
      </c>
      <c r="K31" s="70" t="s">
        <v>146</v>
      </c>
    </row>
    <row r="32" spans="2:20">
      <c r="B32" s="163"/>
      <c r="C32" s="103" t="s">
        <v>1</v>
      </c>
      <c r="D32" s="70"/>
      <c r="E32" s="70"/>
      <c r="F32" s="1">
        <v>6.2735268819193379</v>
      </c>
      <c r="G32" s="1">
        <v>5.2102601364586718</v>
      </c>
      <c r="H32" s="70" t="s">
        <v>146</v>
      </c>
      <c r="I32" s="70" t="s">
        <v>146</v>
      </c>
      <c r="J32" s="70" t="s">
        <v>146</v>
      </c>
      <c r="K32" s="70" t="s">
        <v>146</v>
      </c>
    </row>
    <row r="33" spans="2:11">
      <c r="B33" s="163"/>
      <c r="C33" s="103" t="s">
        <v>2</v>
      </c>
      <c r="D33" s="70"/>
      <c r="E33" s="70"/>
      <c r="F33" s="1">
        <v>5.5563608252403753</v>
      </c>
      <c r="G33" s="1">
        <v>5.4999979282221574</v>
      </c>
      <c r="H33" s="70" t="s">
        <v>146</v>
      </c>
      <c r="I33" s="70" t="s">
        <v>146</v>
      </c>
      <c r="J33" s="70" t="s">
        <v>146</v>
      </c>
      <c r="K33" s="70" t="s">
        <v>146</v>
      </c>
    </row>
    <row r="34" spans="2:11">
      <c r="B34" s="163"/>
      <c r="C34" s="103" t="s">
        <v>3</v>
      </c>
      <c r="D34" s="70"/>
      <c r="E34" s="70"/>
      <c r="F34" s="1">
        <v>5.3657147973250545</v>
      </c>
      <c r="G34" s="1">
        <v>5.7561784465535624</v>
      </c>
      <c r="H34" s="70" t="s">
        <v>146</v>
      </c>
      <c r="I34" s="70" t="s">
        <v>146</v>
      </c>
      <c r="J34" s="70" t="s">
        <v>146</v>
      </c>
      <c r="K34" s="70" t="s">
        <v>146</v>
      </c>
    </row>
    <row r="35" spans="2:11">
      <c r="B35" s="163"/>
      <c r="C35" s="103" t="s">
        <v>4</v>
      </c>
      <c r="D35" s="70"/>
      <c r="E35" s="70"/>
      <c r="F35" s="1">
        <v>3.6372333762363098</v>
      </c>
      <c r="G35" s="1">
        <v>5.6520312298325308</v>
      </c>
      <c r="H35" s="70" t="s">
        <v>146</v>
      </c>
      <c r="I35" s="70" t="s">
        <v>146</v>
      </c>
      <c r="J35" s="70" t="s">
        <v>146</v>
      </c>
      <c r="K35" s="70" t="s">
        <v>146</v>
      </c>
    </row>
    <row r="36" spans="2:11">
      <c r="B36" s="163"/>
      <c r="C36" s="103" t="s">
        <v>5</v>
      </c>
      <c r="D36" s="70"/>
      <c r="E36" s="70"/>
      <c r="F36" s="1">
        <v>5.4530913080867975</v>
      </c>
      <c r="G36" s="1">
        <v>5.6850516826432198</v>
      </c>
      <c r="H36" s="70" t="s">
        <v>146</v>
      </c>
      <c r="I36" s="70" t="s">
        <v>146</v>
      </c>
      <c r="J36" s="70" t="s">
        <v>146</v>
      </c>
      <c r="K36" s="70" t="s">
        <v>146</v>
      </c>
    </row>
    <row r="37" spans="2:11">
      <c r="B37" s="163"/>
      <c r="C37" s="103" t="s">
        <v>6</v>
      </c>
      <c r="D37" s="70"/>
      <c r="E37" s="70"/>
      <c r="F37" s="1">
        <v>4.9934003075607478</v>
      </c>
      <c r="G37" s="1">
        <v>5.6776501718054391</v>
      </c>
      <c r="H37" s="70" t="s">
        <v>146</v>
      </c>
      <c r="I37" s="70" t="s">
        <v>146</v>
      </c>
      <c r="J37" s="70" t="s">
        <v>146</v>
      </c>
      <c r="K37" s="70" t="s">
        <v>146</v>
      </c>
    </row>
    <row r="38" spans="2:11">
      <c r="B38" s="163"/>
      <c r="C38" s="103" t="s">
        <v>7</v>
      </c>
      <c r="D38" s="70"/>
      <c r="E38" s="70"/>
      <c r="F38" s="1">
        <v>6.006351841284669</v>
      </c>
      <c r="G38" s="1">
        <v>5.7431627907157008</v>
      </c>
      <c r="H38" s="70" t="s">
        <v>146</v>
      </c>
      <c r="I38" s="70" t="s">
        <v>146</v>
      </c>
      <c r="J38" s="70" t="s">
        <v>146</v>
      </c>
      <c r="K38" s="70" t="s">
        <v>146</v>
      </c>
    </row>
    <row r="39" spans="2:11">
      <c r="B39" s="163"/>
      <c r="C39" s="103" t="s">
        <v>8</v>
      </c>
      <c r="D39" s="70"/>
      <c r="E39" s="70"/>
      <c r="F39" s="1">
        <v>7.717680914131293</v>
      </c>
      <c r="G39" s="1">
        <v>5.9887623900653182</v>
      </c>
      <c r="H39" s="70" t="s">
        <v>146</v>
      </c>
      <c r="I39" s="70" t="s">
        <v>146</v>
      </c>
      <c r="J39" s="70" t="s">
        <v>146</v>
      </c>
      <c r="K39" s="70" t="s">
        <v>146</v>
      </c>
    </row>
    <row r="40" spans="2:11">
      <c r="B40" s="163"/>
      <c r="C40" s="103" t="s">
        <v>9</v>
      </c>
      <c r="D40" s="70"/>
      <c r="E40" s="70"/>
      <c r="F40" s="1">
        <v>3.9822940706697239</v>
      </c>
      <c r="G40" s="1">
        <v>5.6027180470885156</v>
      </c>
      <c r="H40" s="70" t="s">
        <v>146</v>
      </c>
      <c r="I40" s="70" t="s">
        <v>146</v>
      </c>
      <c r="J40" s="70" t="s">
        <v>146</v>
      </c>
      <c r="K40" s="70" t="s">
        <v>146</v>
      </c>
    </row>
    <row r="41" spans="2:11">
      <c r="B41" s="164"/>
      <c r="C41" s="103" t="s">
        <v>10</v>
      </c>
      <c r="D41" s="70"/>
      <c r="E41" s="70"/>
      <c r="F41" s="1">
        <v>7.4830402651616197</v>
      </c>
      <c r="G41" s="1">
        <v>5.6563540915022088</v>
      </c>
      <c r="H41" s="70" t="s">
        <v>146</v>
      </c>
      <c r="I41" s="70" t="s">
        <v>146</v>
      </c>
      <c r="J41" s="70" t="s">
        <v>146</v>
      </c>
      <c r="K41" s="70" t="s">
        <v>146</v>
      </c>
    </row>
    <row r="42" spans="2:11">
      <c r="B42" s="162">
        <v>2005</v>
      </c>
      <c r="C42" s="103" t="s">
        <v>72</v>
      </c>
      <c r="D42" s="70"/>
      <c r="E42" s="70"/>
      <c r="F42" s="1">
        <v>9.2763333464579034</v>
      </c>
      <c r="G42" s="1">
        <v>6.0082467769716885</v>
      </c>
      <c r="H42" s="70" t="s">
        <v>146</v>
      </c>
      <c r="I42" s="70" t="s">
        <v>146</v>
      </c>
      <c r="J42" s="70" t="s">
        <v>146</v>
      </c>
      <c r="K42" s="70" t="s">
        <v>146</v>
      </c>
    </row>
    <row r="43" spans="2:11">
      <c r="B43" s="163"/>
      <c r="C43" s="103" t="s">
        <v>0</v>
      </c>
      <c r="D43" s="70"/>
      <c r="E43" s="70"/>
      <c r="F43" s="1">
        <v>9.1506527702307494</v>
      </c>
      <c r="G43" s="1">
        <v>6.2641733900473469</v>
      </c>
      <c r="H43" s="70" t="s">
        <v>146</v>
      </c>
      <c r="I43" s="70" t="s">
        <v>146</v>
      </c>
      <c r="J43" s="70" t="s">
        <v>146</v>
      </c>
      <c r="K43" s="70" t="s">
        <v>146</v>
      </c>
    </row>
    <row r="44" spans="2:11">
      <c r="B44" s="163"/>
      <c r="C44" s="103" t="s">
        <v>1</v>
      </c>
      <c r="D44" s="70"/>
      <c r="E44" s="70"/>
      <c r="F44" s="1">
        <v>9.6807987537422662</v>
      </c>
      <c r="G44" s="1">
        <v>6.5584391551141437</v>
      </c>
      <c r="H44" s="70" t="s">
        <v>146</v>
      </c>
      <c r="I44" s="70" t="s">
        <v>146</v>
      </c>
      <c r="J44" s="70" t="s">
        <v>146</v>
      </c>
      <c r="K44" s="70" t="s">
        <v>146</v>
      </c>
    </row>
    <row r="45" spans="2:11">
      <c r="B45" s="163"/>
      <c r="C45" s="103" t="s">
        <v>2</v>
      </c>
      <c r="D45" s="70"/>
      <c r="E45" s="70"/>
      <c r="F45" s="1">
        <v>10.340528393350297</v>
      </c>
      <c r="G45" s="1">
        <v>6.9644185359735644</v>
      </c>
      <c r="H45" s="70" t="s">
        <v>146</v>
      </c>
      <c r="I45" s="70" t="s">
        <v>146</v>
      </c>
      <c r="J45" s="70" t="s">
        <v>146</v>
      </c>
      <c r="K45" s="70" t="s">
        <v>146</v>
      </c>
    </row>
    <row r="46" spans="2:11">
      <c r="B46" s="163"/>
      <c r="C46" s="103" t="s">
        <v>3</v>
      </c>
      <c r="D46" s="70"/>
      <c r="E46" s="70"/>
      <c r="F46" s="1">
        <v>8.8716740890511829</v>
      </c>
      <c r="G46" s="1">
        <v>7.2571007200808992</v>
      </c>
      <c r="H46" s="70" t="s">
        <v>146</v>
      </c>
      <c r="I46" s="70" t="s">
        <v>146</v>
      </c>
      <c r="J46" s="70" t="s">
        <v>146</v>
      </c>
      <c r="K46" s="70" t="s">
        <v>146</v>
      </c>
    </row>
    <row r="47" spans="2:11">
      <c r="B47" s="163"/>
      <c r="C47" s="103" t="s">
        <v>4</v>
      </c>
      <c r="D47" s="70"/>
      <c r="E47" s="70"/>
      <c r="F47" s="1">
        <v>9.0298093622051709</v>
      </c>
      <c r="G47" s="1">
        <v>7.6987109464604657</v>
      </c>
      <c r="H47" s="70" t="s">
        <v>146</v>
      </c>
      <c r="I47" s="70" t="s">
        <v>146</v>
      </c>
      <c r="J47" s="70" t="s">
        <v>146</v>
      </c>
      <c r="K47" s="70" t="s">
        <v>146</v>
      </c>
    </row>
    <row r="48" spans="2:11">
      <c r="B48" s="163"/>
      <c r="C48" s="103" t="s">
        <v>5</v>
      </c>
      <c r="D48" s="70"/>
      <c r="E48" s="70"/>
      <c r="F48" s="1">
        <v>6.013603321695399</v>
      </c>
      <c r="G48" s="1">
        <v>7.7361332975823558</v>
      </c>
      <c r="H48" s="70" t="s">
        <v>146</v>
      </c>
      <c r="I48" s="70" t="s">
        <v>146</v>
      </c>
      <c r="J48" s="70" t="s">
        <v>146</v>
      </c>
      <c r="K48" s="70" t="s">
        <v>146</v>
      </c>
    </row>
    <row r="49" spans="2:11">
      <c r="B49" s="163"/>
      <c r="C49" s="103" t="s">
        <v>6</v>
      </c>
      <c r="D49" s="70"/>
      <c r="E49" s="70"/>
      <c r="F49" s="1">
        <v>7.2017024132237282</v>
      </c>
      <c r="G49" s="1">
        <v>7.9094433351101259</v>
      </c>
      <c r="H49" s="70" t="s">
        <v>146</v>
      </c>
      <c r="I49" s="70" t="s">
        <v>146</v>
      </c>
      <c r="J49" s="70" t="s">
        <v>146</v>
      </c>
      <c r="K49" s="70" t="s">
        <v>146</v>
      </c>
    </row>
    <row r="50" spans="2:11">
      <c r="B50" s="163"/>
      <c r="C50" s="103" t="s">
        <v>7</v>
      </c>
      <c r="D50" s="70"/>
      <c r="E50" s="70"/>
      <c r="F50" s="1">
        <v>7.6684921615367045</v>
      </c>
      <c r="G50" s="1">
        <v>8.0403973696210613</v>
      </c>
      <c r="H50" s="70" t="s">
        <v>146</v>
      </c>
      <c r="I50" s="70" t="s">
        <v>146</v>
      </c>
      <c r="J50" s="70" t="s">
        <v>146</v>
      </c>
      <c r="K50" s="70" t="s">
        <v>146</v>
      </c>
    </row>
    <row r="51" spans="2:11">
      <c r="B51" s="163"/>
      <c r="C51" s="103" t="s">
        <v>8</v>
      </c>
      <c r="D51" s="70"/>
      <c r="E51" s="70"/>
      <c r="F51" s="1">
        <v>7.7528714041222457</v>
      </c>
      <c r="G51" s="1">
        <v>8.0414241773804065</v>
      </c>
      <c r="H51" s="70" t="s">
        <v>146</v>
      </c>
      <c r="I51" s="70" t="s">
        <v>146</v>
      </c>
      <c r="J51" s="70" t="s">
        <v>146</v>
      </c>
      <c r="K51" s="70" t="s">
        <v>146</v>
      </c>
    </row>
    <row r="52" spans="2:11">
      <c r="B52" s="163"/>
      <c r="C52" s="103" t="s">
        <v>9</v>
      </c>
      <c r="D52" s="70"/>
      <c r="E52" s="70"/>
      <c r="F52" s="1">
        <v>7.9397974771389386</v>
      </c>
      <c r="G52" s="1">
        <v>8.3676276580729763</v>
      </c>
      <c r="H52" s="70" t="s">
        <v>146</v>
      </c>
      <c r="I52" s="70" t="s">
        <v>146</v>
      </c>
      <c r="J52" s="70" t="s">
        <v>146</v>
      </c>
      <c r="K52" s="70" t="s">
        <v>146</v>
      </c>
    </row>
    <row r="53" spans="2:11">
      <c r="B53" s="164"/>
      <c r="C53" s="103" t="s">
        <v>10</v>
      </c>
      <c r="D53" s="70"/>
      <c r="E53" s="70"/>
      <c r="F53" s="1">
        <v>6.1789664597542355</v>
      </c>
      <c r="G53" s="1">
        <v>8.247064181759086</v>
      </c>
      <c r="H53" s="70" t="s">
        <v>146</v>
      </c>
      <c r="I53" s="70" t="s">
        <v>146</v>
      </c>
      <c r="J53" s="70" t="s">
        <v>146</v>
      </c>
      <c r="K53" s="70" t="s">
        <v>146</v>
      </c>
    </row>
    <row r="54" spans="2:11">
      <c r="B54" s="162">
        <v>2006</v>
      </c>
      <c r="C54" s="103" t="s">
        <v>72</v>
      </c>
      <c r="D54" s="70"/>
      <c r="E54" s="70"/>
      <c r="F54" s="1">
        <v>5.2471597818504137</v>
      </c>
      <c r="G54" s="1">
        <v>7.8944970201151818</v>
      </c>
      <c r="H54" s="70" t="s">
        <v>146</v>
      </c>
      <c r="I54" s="70" t="s">
        <v>146</v>
      </c>
      <c r="J54" s="70" t="s">
        <v>146</v>
      </c>
      <c r="K54" s="70" t="s">
        <v>146</v>
      </c>
    </row>
    <row r="55" spans="2:11">
      <c r="B55" s="163"/>
      <c r="C55" s="103" t="s">
        <v>0</v>
      </c>
      <c r="D55" s="70"/>
      <c r="E55" s="70"/>
      <c r="F55" s="1">
        <v>5.0995212246433255</v>
      </c>
      <c r="G55" s="1">
        <v>7.5430770605933617</v>
      </c>
      <c r="H55" s="70" t="s">
        <v>146</v>
      </c>
      <c r="I55" s="70" t="s">
        <v>146</v>
      </c>
      <c r="J55" s="70" t="s">
        <v>146</v>
      </c>
      <c r="K55" s="70" t="s">
        <v>146</v>
      </c>
    </row>
    <row r="56" spans="2:11">
      <c r="B56" s="163"/>
      <c r="C56" s="103" t="s">
        <v>1</v>
      </c>
      <c r="D56" s="70"/>
      <c r="E56" s="70"/>
      <c r="F56" s="1">
        <v>4.579849060870572</v>
      </c>
      <c r="G56" s="1">
        <v>7.1064734638170535</v>
      </c>
      <c r="H56" s="70" t="s">
        <v>146</v>
      </c>
      <c r="I56" s="70" t="s">
        <v>146</v>
      </c>
      <c r="J56" s="70" t="s">
        <v>146</v>
      </c>
      <c r="K56" s="70" t="s">
        <v>146</v>
      </c>
    </row>
    <row r="57" spans="2:11">
      <c r="B57" s="163"/>
      <c r="C57" s="103" t="s">
        <v>2</v>
      </c>
      <c r="D57" s="70"/>
      <c r="E57" s="70"/>
      <c r="F57" s="1">
        <v>6.0123106584385084</v>
      </c>
      <c r="G57" s="1">
        <v>6.7501953277138824</v>
      </c>
      <c r="H57" s="70" t="s">
        <v>146</v>
      </c>
      <c r="I57" s="70" t="s">
        <v>146</v>
      </c>
      <c r="J57" s="70" t="s">
        <v>146</v>
      </c>
      <c r="K57" s="70" t="s">
        <v>146</v>
      </c>
    </row>
    <row r="58" spans="2:11">
      <c r="B58" s="163"/>
      <c r="C58" s="103" t="s">
        <v>3</v>
      </c>
      <c r="D58" s="70"/>
      <c r="E58" s="70"/>
      <c r="F58" s="1">
        <v>9.9997898699294865</v>
      </c>
      <c r="G58" s="1">
        <v>6.8630594728811474</v>
      </c>
      <c r="H58" s="70" t="s">
        <v>146</v>
      </c>
      <c r="I58" s="70" t="s">
        <v>146</v>
      </c>
      <c r="J58" s="70" t="s">
        <v>146</v>
      </c>
      <c r="K58" s="70" t="s">
        <v>146</v>
      </c>
    </row>
    <row r="59" spans="2:11">
      <c r="B59" s="163"/>
      <c r="C59" s="103" t="s">
        <v>4</v>
      </c>
      <c r="D59" s="70"/>
      <c r="E59" s="70"/>
      <c r="F59" s="1">
        <v>11.417230107002908</v>
      </c>
      <c r="G59" s="1">
        <v>7.0809986824962579</v>
      </c>
      <c r="H59" s="70" t="s">
        <v>146</v>
      </c>
      <c r="I59" s="70" t="s">
        <v>146</v>
      </c>
      <c r="J59" s="70" t="s">
        <v>146</v>
      </c>
      <c r="K59" s="70" t="s">
        <v>146</v>
      </c>
    </row>
    <row r="60" spans="2:11">
      <c r="B60" s="163"/>
      <c r="C60" s="103" t="s">
        <v>5</v>
      </c>
      <c r="D60" s="70"/>
      <c r="E60" s="70"/>
      <c r="F60" s="1">
        <v>14.519340173994792</v>
      </c>
      <c r="G60" s="1">
        <v>7.7808047596680865</v>
      </c>
      <c r="H60" s="70" t="s">
        <v>146</v>
      </c>
      <c r="I60" s="70" t="s">
        <v>146</v>
      </c>
      <c r="J60" s="70" t="s">
        <v>146</v>
      </c>
      <c r="K60" s="70" t="s">
        <v>146</v>
      </c>
    </row>
    <row r="61" spans="2:11">
      <c r="B61" s="163"/>
      <c r="C61" s="103" t="s">
        <v>6</v>
      </c>
      <c r="D61" s="70"/>
      <c r="E61" s="70"/>
      <c r="F61" s="1">
        <v>13.407278822473145</v>
      </c>
      <c r="G61" s="1">
        <v>8.2917808547575476</v>
      </c>
      <c r="H61" s="70" t="s">
        <v>146</v>
      </c>
      <c r="I61" s="70" t="s">
        <v>146</v>
      </c>
      <c r="J61" s="70" t="s">
        <v>146</v>
      </c>
      <c r="K61" s="70" t="s">
        <v>146</v>
      </c>
    </row>
    <row r="62" spans="2:11">
      <c r="B62" s="163"/>
      <c r="C62" s="103" t="s">
        <v>7</v>
      </c>
      <c r="D62" s="70"/>
      <c r="E62" s="70"/>
      <c r="F62" s="1">
        <v>11.239641040920745</v>
      </c>
      <c r="G62" s="1">
        <v>8.5878948850241414</v>
      </c>
      <c r="H62" s="70" t="s">
        <v>146</v>
      </c>
      <c r="I62" s="70" t="s">
        <v>146</v>
      </c>
      <c r="J62" s="70" t="s">
        <v>146</v>
      </c>
      <c r="K62" s="70" t="s">
        <v>146</v>
      </c>
    </row>
    <row r="63" spans="2:11">
      <c r="B63" s="163"/>
      <c r="C63" s="103" t="s">
        <v>8</v>
      </c>
      <c r="D63" s="70"/>
      <c r="E63" s="70"/>
      <c r="F63" s="1">
        <v>10.228819131965366</v>
      </c>
      <c r="G63" s="1">
        <v>8.7928880123225355</v>
      </c>
      <c r="H63" s="70" t="s">
        <v>146</v>
      </c>
      <c r="I63" s="70" t="s">
        <v>146</v>
      </c>
      <c r="J63" s="70" t="s">
        <v>146</v>
      </c>
      <c r="K63" s="70" t="s">
        <v>146</v>
      </c>
    </row>
    <row r="64" spans="2:11">
      <c r="B64" s="163"/>
      <c r="C64" s="103" t="s">
        <v>9</v>
      </c>
      <c r="D64" s="70"/>
      <c r="E64" s="70"/>
      <c r="F64" s="1">
        <v>9.8392773311353494</v>
      </c>
      <c r="G64" s="1">
        <v>8.9498512839033708</v>
      </c>
      <c r="H64" s="70" t="s">
        <v>146</v>
      </c>
      <c r="I64" s="70" t="s">
        <v>146</v>
      </c>
      <c r="J64" s="70" t="s">
        <v>146</v>
      </c>
      <c r="K64" s="70" t="s">
        <v>146</v>
      </c>
    </row>
    <row r="65" spans="2:11">
      <c r="B65" s="164"/>
      <c r="C65" s="103" t="s">
        <v>10</v>
      </c>
      <c r="D65" s="70"/>
      <c r="E65" s="70"/>
      <c r="F65" s="1">
        <v>8.778065086075415</v>
      </c>
      <c r="G65" s="1">
        <v>9.1609583333333404</v>
      </c>
      <c r="H65" s="70" t="s">
        <v>146</v>
      </c>
      <c r="I65" s="70" t="s">
        <v>146</v>
      </c>
      <c r="J65" s="70" t="s">
        <v>146</v>
      </c>
      <c r="K65" s="70" t="s">
        <v>146</v>
      </c>
    </row>
    <row r="66" spans="2:11">
      <c r="B66" s="162">
        <v>2007</v>
      </c>
      <c r="C66" s="103" t="s">
        <v>72</v>
      </c>
      <c r="D66" s="70"/>
      <c r="E66" s="70"/>
      <c r="F66" s="1">
        <v>10.437950581851482</v>
      </c>
      <c r="G66" s="1">
        <v>9.5968230794364331</v>
      </c>
      <c r="H66" s="70" t="s">
        <v>146</v>
      </c>
      <c r="I66" s="70" t="s">
        <v>146</v>
      </c>
      <c r="J66" s="70" t="s">
        <v>146</v>
      </c>
      <c r="K66" s="70" t="s">
        <v>146</v>
      </c>
    </row>
    <row r="67" spans="2:11">
      <c r="B67" s="163"/>
      <c r="C67" s="103" t="s">
        <v>0</v>
      </c>
      <c r="D67" s="70"/>
      <c r="E67" s="70"/>
      <c r="F67" s="1">
        <v>11.037206776880822</v>
      </c>
      <c r="G67" s="1">
        <v>10.094632636845716</v>
      </c>
      <c r="H67" s="70" t="s">
        <v>146</v>
      </c>
      <c r="I67" s="70" t="s">
        <v>146</v>
      </c>
      <c r="J67" s="70" t="s">
        <v>146</v>
      </c>
      <c r="K67" s="70" t="s">
        <v>146</v>
      </c>
    </row>
    <row r="68" spans="2:11">
      <c r="B68" s="163"/>
      <c r="C68" s="103" t="s">
        <v>1</v>
      </c>
      <c r="D68" s="70"/>
      <c r="E68" s="70"/>
      <c r="F68" s="1">
        <v>9.7473814392315745</v>
      </c>
      <c r="G68" s="1">
        <v>10.522130723055596</v>
      </c>
      <c r="H68" s="70" t="s">
        <v>146</v>
      </c>
      <c r="I68" s="70" t="s">
        <v>146</v>
      </c>
      <c r="J68" s="70" t="s">
        <v>146</v>
      </c>
      <c r="K68" s="70" t="s">
        <v>146</v>
      </c>
    </row>
    <row r="69" spans="2:11">
      <c r="B69" s="163"/>
      <c r="C69" s="103" t="s">
        <v>2</v>
      </c>
      <c r="D69" s="70"/>
      <c r="E69" s="70"/>
      <c r="F69" s="1">
        <v>8.1218415992129138</v>
      </c>
      <c r="G69" s="1">
        <v>10.685079211582575</v>
      </c>
      <c r="H69" s="70" t="s">
        <v>146</v>
      </c>
      <c r="I69" s="70" t="s">
        <v>146</v>
      </c>
      <c r="J69" s="70" t="s">
        <v>146</v>
      </c>
      <c r="K69" s="70" t="s">
        <v>146</v>
      </c>
    </row>
    <row r="70" spans="2:11">
      <c r="B70" s="163"/>
      <c r="C70" s="103" t="s">
        <v>3</v>
      </c>
      <c r="D70" s="70"/>
      <c r="E70" s="70"/>
      <c r="F70" s="1">
        <v>7.2814301971132949</v>
      </c>
      <c r="G70" s="1">
        <v>10.43676938528364</v>
      </c>
      <c r="H70" s="70" t="s">
        <v>146</v>
      </c>
      <c r="I70" s="70" t="s">
        <v>146</v>
      </c>
      <c r="J70" s="70" t="s">
        <v>146</v>
      </c>
      <c r="K70" s="70" t="s">
        <v>146</v>
      </c>
    </row>
    <row r="71" spans="2:11">
      <c r="B71" s="163"/>
      <c r="C71" s="103" t="s">
        <v>4</v>
      </c>
      <c r="D71" s="70"/>
      <c r="E71" s="70"/>
      <c r="F71" s="1">
        <v>7.2632626320978488</v>
      </c>
      <c r="G71" s="1">
        <v>10.078671907060027</v>
      </c>
      <c r="H71" s="70" t="s">
        <v>146</v>
      </c>
      <c r="I71" s="70" t="s">
        <v>146</v>
      </c>
      <c r="J71" s="70" t="s">
        <v>146</v>
      </c>
      <c r="K71" s="70" t="s">
        <v>146</v>
      </c>
    </row>
    <row r="72" spans="2:11">
      <c r="B72" s="163"/>
      <c r="C72" s="103" t="s">
        <v>5</v>
      </c>
      <c r="D72" s="70"/>
      <c r="E72" s="70"/>
      <c r="F72" s="1">
        <v>6.5735373355078792</v>
      </c>
      <c r="G72" s="1">
        <v>9.4286523677396019</v>
      </c>
      <c r="H72" s="70" t="s">
        <v>146</v>
      </c>
      <c r="I72" s="70" t="s">
        <v>146</v>
      </c>
      <c r="J72" s="70" t="s">
        <v>146</v>
      </c>
      <c r="K72" s="70" t="s">
        <v>146</v>
      </c>
    </row>
    <row r="73" spans="2:11">
      <c r="B73" s="163"/>
      <c r="C73" s="103" t="s">
        <v>6</v>
      </c>
      <c r="D73" s="70"/>
      <c r="E73" s="70"/>
      <c r="F73" s="1">
        <v>7.6987675616786646</v>
      </c>
      <c r="G73" s="1">
        <v>8.9741115218042324</v>
      </c>
      <c r="H73" s="70" t="s">
        <v>146</v>
      </c>
      <c r="I73" s="70" t="s">
        <v>146</v>
      </c>
      <c r="J73" s="70" t="s">
        <v>146</v>
      </c>
      <c r="K73" s="70" t="s">
        <v>146</v>
      </c>
    </row>
    <row r="74" spans="2:11">
      <c r="B74" s="163"/>
      <c r="C74" s="103" t="s">
        <v>7</v>
      </c>
      <c r="D74" s="70"/>
      <c r="E74" s="70"/>
      <c r="F74" s="1">
        <v>8.9689449565857586</v>
      </c>
      <c r="G74" s="1">
        <v>8.7984922444271945</v>
      </c>
      <c r="H74" s="70" t="s">
        <v>146</v>
      </c>
      <c r="I74" s="70" t="s">
        <v>146</v>
      </c>
      <c r="J74" s="70" t="s">
        <v>146</v>
      </c>
      <c r="K74" s="70" t="s">
        <v>146</v>
      </c>
    </row>
    <row r="75" spans="2:11">
      <c r="B75" s="163"/>
      <c r="C75" s="103" t="s">
        <v>8</v>
      </c>
      <c r="D75" s="70"/>
      <c r="E75" s="70"/>
      <c r="F75" s="1">
        <v>11.217695417996197</v>
      </c>
      <c r="G75" s="1">
        <v>8.8949197397988087</v>
      </c>
      <c r="H75" s="70" t="s">
        <v>146</v>
      </c>
      <c r="I75" s="70" t="s">
        <v>146</v>
      </c>
      <c r="J75" s="70" t="s">
        <v>146</v>
      </c>
      <c r="K75" s="70" t="s">
        <v>146</v>
      </c>
    </row>
    <row r="76" spans="2:11">
      <c r="B76" s="163"/>
      <c r="C76" s="103" t="s">
        <v>9</v>
      </c>
      <c r="D76" s="70"/>
      <c r="E76" s="70"/>
      <c r="F76" s="1">
        <v>11.639550218519858</v>
      </c>
      <c r="G76" s="1">
        <v>9.0573118375953072</v>
      </c>
      <c r="H76" s="70" t="s">
        <v>146</v>
      </c>
      <c r="I76" s="70" t="s">
        <v>146</v>
      </c>
      <c r="J76" s="70" t="s">
        <v>146</v>
      </c>
      <c r="K76" s="70" t="s">
        <v>146</v>
      </c>
    </row>
    <row r="77" spans="2:11">
      <c r="B77" s="164"/>
      <c r="C77" s="103" t="s">
        <v>10</v>
      </c>
      <c r="D77" s="70"/>
      <c r="E77" s="70"/>
      <c r="F77" s="1">
        <v>10.974694877048449</v>
      </c>
      <c r="G77" s="1">
        <v>9.2449185319995593</v>
      </c>
      <c r="H77" s="70" t="s">
        <v>146</v>
      </c>
      <c r="I77" s="70" t="s">
        <v>146</v>
      </c>
      <c r="J77" s="70" t="s">
        <v>146</v>
      </c>
      <c r="K77" s="70" t="s">
        <v>146</v>
      </c>
    </row>
    <row r="78" spans="2:11">
      <c r="B78" s="162">
        <v>2008</v>
      </c>
      <c r="C78" s="103" t="s">
        <v>72</v>
      </c>
      <c r="D78" s="70"/>
      <c r="E78" s="70"/>
      <c r="F78" s="1">
        <v>10.707230922107485</v>
      </c>
      <c r="G78" s="1">
        <v>9.278506687371646</v>
      </c>
      <c r="H78" s="70" t="s">
        <v>146</v>
      </c>
      <c r="I78" s="70" t="s">
        <v>146</v>
      </c>
      <c r="J78" s="70" t="s">
        <v>146</v>
      </c>
      <c r="K78" s="70" t="s">
        <v>146</v>
      </c>
    </row>
    <row r="79" spans="2:11">
      <c r="B79" s="163"/>
      <c r="C79" s="103" t="s">
        <v>0</v>
      </c>
      <c r="D79" s="70"/>
      <c r="E79" s="70"/>
      <c r="F79" s="1">
        <v>10.918864667869798</v>
      </c>
      <c r="G79" s="1">
        <v>9.2834641704318415</v>
      </c>
      <c r="H79" s="70" t="s">
        <v>146</v>
      </c>
      <c r="I79" s="70" t="s">
        <v>146</v>
      </c>
      <c r="J79" s="70" t="s">
        <v>146</v>
      </c>
      <c r="K79" s="70" t="s">
        <v>146</v>
      </c>
    </row>
    <row r="80" spans="2:11">
      <c r="B80" s="163"/>
      <c r="C80" s="103" t="s">
        <v>1</v>
      </c>
      <c r="D80" s="70"/>
      <c r="E80" s="70"/>
      <c r="F80" s="1">
        <v>12.25038282986452</v>
      </c>
      <c r="G80" s="1">
        <v>9.5027116592971765</v>
      </c>
      <c r="H80" s="70" t="s">
        <v>146</v>
      </c>
      <c r="I80" s="70" t="s">
        <v>146</v>
      </c>
      <c r="J80" s="70" t="s">
        <v>146</v>
      </c>
      <c r="K80" s="70" t="s">
        <v>146</v>
      </c>
    </row>
    <row r="81" spans="2:11">
      <c r="B81" s="163"/>
      <c r="C81" s="103" t="s">
        <v>2</v>
      </c>
      <c r="D81" s="70"/>
      <c r="E81" s="70"/>
      <c r="F81" s="1">
        <v>12.224364973089223</v>
      </c>
      <c r="G81" s="1">
        <v>9.8460714779599101</v>
      </c>
      <c r="H81" s="70" t="s">
        <v>146</v>
      </c>
      <c r="I81" s="70" t="s">
        <v>146</v>
      </c>
      <c r="J81" s="70" t="s">
        <v>146</v>
      </c>
      <c r="K81" s="70" t="s">
        <v>146</v>
      </c>
    </row>
    <row r="82" spans="2:11">
      <c r="B82" s="163"/>
      <c r="C82" s="103" t="s">
        <v>3</v>
      </c>
      <c r="D82" s="70"/>
      <c r="E82" s="70"/>
      <c r="F82" s="1">
        <v>11.235387238704291</v>
      </c>
      <c r="G82" s="1">
        <v>10.173967633774623</v>
      </c>
      <c r="H82" s="70" t="s">
        <v>146</v>
      </c>
      <c r="I82" s="70" t="s">
        <v>146</v>
      </c>
      <c r="J82" s="70" t="s">
        <v>146</v>
      </c>
      <c r="K82" s="70" t="s">
        <v>146</v>
      </c>
    </row>
    <row r="83" spans="2:11">
      <c r="B83" s="163"/>
      <c r="C83" s="103" t="s">
        <v>4</v>
      </c>
      <c r="D83" s="70"/>
      <c r="E83" s="70"/>
      <c r="F83" s="1">
        <v>11.336609482711026</v>
      </c>
      <c r="G83" s="1">
        <v>10.50764830394138</v>
      </c>
      <c r="H83" s="70" t="s">
        <v>146</v>
      </c>
      <c r="I83" s="70" t="s">
        <v>146</v>
      </c>
      <c r="J83" s="70" t="s">
        <v>146</v>
      </c>
      <c r="K83" s="70" t="s">
        <v>146</v>
      </c>
    </row>
    <row r="84" spans="2:11">
      <c r="B84" s="163"/>
      <c r="C84" s="103" t="s">
        <v>5</v>
      </c>
      <c r="D84" s="70"/>
      <c r="E84" s="70"/>
      <c r="F84" s="1">
        <v>9.8035024142295413</v>
      </c>
      <c r="G84" s="1">
        <v>10.763803875101203</v>
      </c>
      <c r="H84" s="70" t="s">
        <v>146</v>
      </c>
      <c r="I84" s="70" t="s">
        <v>146</v>
      </c>
      <c r="J84" s="70" t="s">
        <v>146</v>
      </c>
      <c r="K84" s="70" t="s">
        <v>146</v>
      </c>
    </row>
    <row r="85" spans="2:11">
      <c r="B85" s="163"/>
      <c r="C85" s="103" t="s">
        <v>6</v>
      </c>
      <c r="D85" s="70"/>
      <c r="E85" s="70"/>
      <c r="F85" s="1">
        <v>12.798550083243782</v>
      </c>
      <c r="G85" s="1">
        <v>11.182368858426145</v>
      </c>
      <c r="H85" s="70" t="s">
        <v>146</v>
      </c>
      <c r="I85" s="70" t="s">
        <v>146</v>
      </c>
      <c r="J85" s="70" t="s">
        <v>146</v>
      </c>
      <c r="K85" s="70" t="s">
        <v>146</v>
      </c>
    </row>
    <row r="86" spans="2:11">
      <c r="B86" s="163"/>
      <c r="C86" s="103" t="s">
        <v>7</v>
      </c>
      <c r="D86" s="70"/>
      <c r="E86" s="70"/>
      <c r="F86" s="1">
        <v>10.605108703259944</v>
      </c>
      <c r="G86" s="1">
        <v>11.307625513132223</v>
      </c>
      <c r="H86" s="70" t="s">
        <v>146</v>
      </c>
      <c r="I86" s="70" t="s">
        <v>146</v>
      </c>
      <c r="J86" s="70" t="s">
        <v>146</v>
      </c>
      <c r="K86" s="70" t="s">
        <v>146</v>
      </c>
    </row>
    <row r="87" spans="2:11">
      <c r="B87" s="163"/>
      <c r="C87" s="103" t="s">
        <v>8</v>
      </c>
      <c r="D87" s="70"/>
      <c r="E87" s="70"/>
      <c r="F87" s="1">
        <v>7.020284476926264</v>
      </c>
      <c r="G87" s="1">
        <v>10.938268697661883</v>
      </c>
      <c r="H87" s="70" t="s">
        <v>146</v>
      </c>
      <c r="I87" s="70" t="s">
        <v>146</v>
      </c>
      <c r="J87" s="70" t="s">
        <v>146</v>
      </c>
      <c r="K87" s="70" t="s">
        <v>146</v>
      </c>
    </row>
    <row r="88" spans="2:11">
      <c r="B88" s="163"/>
      <c r="C88" s="103" t="s">
        <v>9</v>
      </c>
      <c r="D88" s="70"/>
      <c r="E88" s="70"/>
      <c r="F88" s="1">
        <v>6.2666194574833725</v>
      </c>
      <c r="G88" s="1">
        <v>10.470847823270418</v>
      </c>
      <c r="H88" s="70" t="s">
        <v>146</v>
      </c>
      <c r="I88" s="70" t="s">
        <v>146</v>
      </c>
      <c r="J88" s="70" t="s">
        <v>146</v>
      </c>
      <c r="K88" s="70" t="s">
        <v>146</v>
      </c>
    </row>
    <row r="89" spans="2:11">
      <c r="B89" s="164"/>
      <c r="C89" s="103" t="s">
        <v>10</v>
      </c>
      <c r="D89" s="70"/>
      <c r="E89" s="70"/>
      <c r="F89" s="1">
        <v>5.5477520252420049</v>
      </c>
      <c r="G89" s="1">
        <v>9.9994996623419894</v>
      </c>
      <c r="H89" s="70" t="s">
        <v>146</v>
      </c>
      <c r="I89" s="70" t="s">
        <v>146</v>
      </c>
      <c r="J89" s="70" t="s">
        <v>146</v>
      </c>
      <c r="K89" s="70" t="s">
        <v>146</v>
      </c>
    </row>
    <row r="90" spans="2:11">
      <c r="B90" s="162">
        <v>2009</v>
      </c>
      <c r="C90" s="103" t="s">
        <v>72</v>
      </c>
      <c r="D90" s="1">
        <v>93.943291192908276</v>
      </c>
      <c r="E90" s="1"/>
      <c r="F90" s="1">
        <v>4.4408993647635526</v>
      </c>
      <c r="G90" s="1">
        <v>9.4474689118519279</v>
      </c>
      <c r="H90" s="1">
        <v>93.102913605563998</v>
      </c>
      <c r="I90" s="1"/>
      <c r="J90" s="1">
        <v>89.496065373184052</v>
      </c>
      <c r="K90" s="1"/>
    </row>
    <row r="91" spans="2:11">
      <c r="B91" s="163"/>
      <c r="C91" s="103" t="s">
        <v>0</v>
      </c>
      <c r="D91" s="1">
        <v>92.675282951974111</v>
      </c>
      <c r="E91" s="1"/>
      <c r="F91" s="1">
        <v>2.0944785153133978</v>
      </c>
      <c r="G91" s="1">
        <v>8.6741521986446912</v>
      </c>
      <c r="H91" s="1">
        <v>93.127681077051889</v>
      </c>
      <c r="I91" s="1"/>
      <c r="J91" s="1">
        <v>90.862089965126643</v>
      </c>
      <c r="K91" s="1"/>
    </row>
    <row r="92" spans="2:11">
      <c r="B92" s="163"/>
      <c r="C92" s="103" t="s">
        <v>1</v>
      </c>
      <c r="D92" s="1">
        <v>92.305528838459594</v>
      </c>
      <c r="E92" s="1"/>
      <c r="F92" s="1">
        <v>1.5719861732348903</v>
      </c>
      <c r="G92" s="1">
        <v>7.7653257469093546</v>
      </c>
      <c r="H92" s="1">
        <v>92.345627243340957</v>
      </c>
      <c r="I92" s="1"/>
      <c r="J92" s="1">
        <v>88.157550269564979</v>
      </c>
      <c r="K92" s="1"/>
    </row>
    <row r="93" spans="2:11">
      <c r="B93" s="163"/>
      <c r="C93" s="103" t="s">
        <v>2</v>
      </c>
      <c r="D93" s="1">
        <v>92.743776665716908</v>
      </c>
      <c r="E93" s="1"/>
      <c r="F93" s="1">
        <v>1.7849821018054683</v>
      </c>
      <c r="G93" s="1">
        <v>6.8921411623650215</v>
      </c>
      <c r="H93" s="1">
        <v>89.013805108544958</v>
      </c>
      <c r="I93" s="1"/>
      <c r="J93" s="1">
        <v>87.836676237821976</v>
      </c>
      <c r="K93" s="1"/>
    </row>
    <row r="94" spans="2:11">
      <c r="B94" s="163"/>
      <c r="C94" s="103" t="s">
        <v>3</v>
      </c>
      <c r="D94" s="1">
        <v>93.840375714955613</v>
      </c>
      <c r="E94" s="1"/>
      <c r="F94" s="1">
        <v>2.2424495128705644</v>
      </c>
      <c r="G94" s="1">
        <v>6.1429321740563267</v>
      </c>
      <c r="H94" s="1">
        <v>89.26763606487367</v>
      </c>
      <c r="I94" s="1"/>
      <c r="J94" s="1">
        <v>87.772487431733765</v>
      </c>
      <c r="K94" s="1"/>
    </row>
    <row r="95" spans="2:11">
      <c r="B95" s="163"/>
      <c r="C95" s="103" t="s">
        <v>4</v>
      </c>
      <c r="D95" s="1">
        <v>93.848981156008065</v>
      </c>
      <c r="E95" s="1"/>
      <c r="F95" s="1">
        <v>2.3470051859803931</v>
      </c>
      <c r="G95" s="1">
        <v>5.4091371848238481</v>
      </c>
      <c r="H95" s="1">
        <v>89.488286841304145</v>
      </c>
      <c r="I95" s="1"/>
      <c r="J95" s="1">
        <v>88.661820890131438</v>
      </c>
      <c r="K95" s="1"/>
    </row>
    <row r="96" spans="2:11">
      <c r="B96" s="163"/>
      <c r="C96" s="103" t="s">
        <v>5</v>
      </c>
      <c r="D96" s="1">
        <v>90.688825327562085</v>
      </c>
      <c r="E96" s="1"/>
      <c r="F96" s="1">
        <v>0.14129967892758089</v>
      </c>
      <c r="G96" s="1">
        <v>4.6211561371679153</v>
      </c>
      <c r="H96" s="1">
        <v>90.716216546294291</v>
      </c>
      <c r="I96" s="1"/>
      <c r="J96" s="1">
        <v>88.53344327795503</v>
      </c>
      <c r="K96" s="1"/>
    </row>
    <row r="97" spans="2:11">
      <c r="B97" s="163"/>
      <c r="C97" s="103" t="s">
        <v>6</v>
      </c>
      <c r="D97" s="1">
        <v>90.709604319371692</v>
      </c>
      <c r="E97" s="1"/>
      <c r="F97" s="1">
        <v>-3.1061182974977442</v>
      </c>
      <c r="G97" s="1">
        <v>3.3180793580807233</v>
      </c>
      <c r="H97" s="1">
        <v>91.07411890803715</v>
      </c>
      <c r="I97" s="1"/>
      <c r="J97" s="1">
        <v>89.9361471876623</v>
      </c>
      <c r="K97" s="1"/>
    </row>
    <row r="98" spans="2:11">
      <c r="B98" s="163"/>
      <c r="C98" s="103" t="s">
        <v>7</v>
      </c>
      <c r="D98" s="1">
        <v>93.279342936096015</v>
      </c>
      <c r="E98" s="1"/>
      <c r="F98" s="1">
        <v>0.44017552780759672</v>
      </c>
      <c r="G98" s="1">
        <v>2.5077360328364762</v>
      </c>
      <c r="H98" s="1">
        <v>92.070898808805737</v>
      </c>
      <c r="I98" s="1"/>
      <c r="J98" s="1">
        <v>91.329611269230384</v>
      </c>
      <c r="K98" s="1"/>
    </row>
    <row r="99" spans="2:11">
      <c r="B99" s="163"/>
      <c r="C99" s="103" t="s">
        <v>8</v>
      </c>
      <c r="D99" s="1">
        <v>95.369835445426887</v>
      </c>
      <c r="E99" s="1"/>
      <c r="F99" s="1">
        <v>3.2031913049205656</v>
      </c>
      <c r="G99" s="1">
        <v>2.2094809950427248</v>
      </c>
      <c r="H99" s="1">
        <v>95.430066524767611</v>
      </c>
      <c r="I99" s="1"/>
      <c r="J99" s="1">
        <v>90.862089965126643</v>
      </c>
      <c r="K99" s="1"/>
    </row>
    <row r="100" spans="2:11">
      <c r="B100" s="163"/>
      <c r="C100" s="103" t="s">
        <v>9</v>
      </c>
      <c r="D100" s="1">
        <v>95.529910641589851</v>
      </c>
      <c r="E100" s="1"/>
      <c r="F100" s="1">
        <v>2.697177669556055</v>
      </c>
      <c r="G100" s="1">
        <v>1.9269503907232632</v>
      </c>
      <c r="H100" s="1">
        <v>95.670093853437024</v>
      </c>
      <c r="I100" s="1"/>
      <c r="J100" s="1">
        <v>91.641315471532224</v>
      </c>
      <c r="K100" s="1"/>
    </row>
    <row r="101" spans="2:11">
      <c r="B101" s="164"/>
      <c r="C101" s="103" t="s">
        <v>10</v>
      </c>
      <c r="D101" s="1">
        <v>95.397820619581267</v>
      </c>
      <c r="E101" s="1"/>
      <c r="F101" s="1">
        <v>2.9862312218185565</v>
      </c>
      <c r="G101" s="1">
        <v>1.7275068421930229</v>
      </c>
      <c r="H101" s="1">
        <v>95.894006083512451</v>
      </c>
      <c r="I101" s="1"/>
      <c r="J101" s="1">
        <v>92.649786713967103</v>
      </c>
      <c r="K101" s="1"/>
    </row>
    <row r="102" spans="2:11">
      <c r="B102" s="162">
        <v>2010</v>
      </c>
      <c r="C102" s="103" t="s">
        <v>72</v>
      </c>
      <c r="D102" s="1">
        <v>96.473150936462631</v>
      </c>
      <c r="E102" s="1">
        <f t="shared" ref="E102:E133" si="0">D102/D90*100-100</f>
        <v>2.6929647784634341</v>
      </c>
      <c r="F102" s="1">
        <v>2.6929647784634199</v>
      </c>
      <c r="G102" s="1">
        <v>1.5887501975675491</v>
      </c>
      <c r="H102" s="1">
        <v>97.129033759966021</v>
      </c>
      <c r="I102" s="1">
        <f t="shared" ref="I102:I133" si="1">H102/H90*100-100</f>
        <v>4.324376110783092</v>
      </c>
      <c r="J102" s="1">
        <v>93.363213444229928</v>
      </c>
      <c r="K102" s="1">
        <f>J102/J90*100-100</f>
        <v>4.321025795849792</v>
      </c>
    </row>
    <row r="103" spans="2:11">
      <c r="B103" s="163"/>
      <c r="C103" s="103" t="s">
        <v>0</v>
      </c>
      <c r="D103" s="1">
        <v>97.895707301664245</v>
      </c>
      <c r="E103" s="1">
        <f t="shared" si="0"/>
        <v>5.633027689157899</v>
      </c>
      <c r="F103" s="1">
        <v>5.633027689157899</v>
      </c>
      <c r="G103" s="1">
        <v>1.8858027718183337</v>
      </c>
      <c r="H103" s="1">
        <v>97.734541918397511</v>
      </c>
      <c r="I103" s="1">
        <f t="shared" si="1"/>
        <v>4.9468222423942905</v>
      </c>
      <c r="J103" s="1">
        <v>94.317505694394086</v>
      </c>
      <c r="K103" s="1">
        <f t="shared" ref="K103:K133" si="2">J103/J91*100-100</f>
        <v>3.8029234531075105</v>
      </c>
    </row>
    <row r="104" spans="2:11">
      <c r="B104" s="163"/>
      <c r="C104" s="103" t="s">
        <v>1</v>
      </c>
      <c r="D104" s="1">
        <v>97.712474373888554</v>
      </c>
      <c r="E104" s="1">
        <f t="shared" si="0"/>
        <v>5.8576616194805098</v>
      </c>
      <c r="F104" s="1">
        <v>5.8576616194805098</v>
      </c>
      <c r="G104" s="1">
        <v>2.2422270067493884</v>
      </c>
      <c r="H104" s="1">
        <v>97.756272897762969</v>
      </c>
      <c r="I104" s="1">
        <f t="shared" si="1"/>
        <v>5.8591249157519627</v>
      </c>
      <c r="J104" s="1">
        <v>94.586160697411017</v>
      </c>
      <c r="K104" s="1">
        <f t="shared" si="2"/>
        <v>7.2921836055889457</v>
      </c>
    </row>
    <row r="105" spans="2:11">
      <c r="B105" s="163"/>
      <c r="C105" s="103" t="s">
        <v>2</v>
      </c>
      <c r="D105" s="1">
        <v>97.948529317880599</v>
      </c>
      <c r="E105" s="1">
        <f t="shared" si="0"/>
        <v>5.6119697075994281</v>
      </c>
      <c r="F105" s="1">
        <v>5.6119697075994281</v>
      </c>
      <c r="G105" s="1">
        <v>2.5612389356663101</v>
      </c>
      <c r="H105" s="1">
        <v>97.419978722607965</v>
      </c>
      <c r="I105" s="1">
        <f t="shared" si="1"/>
        <v>9.4436740501233203</v>
      </c>
      <c r="J105" s="1">
        <v>97.365668998556615</v>
      </c>
      <c r="K105" s="1">
        <f t="shared" si="2"/>
        <v>10.848535223412185</v>
      </c>
    </row>
    <row r="106" spans="2:11">
      <c r="B106" s="163"/>
      <c r="C106" s="103" t="s">
        <v>3</v>
      </c>
      <c r="D106" s="1">
        <v>97.599973973788025</v>
      </c>
      <c r="E106" s="1">
        <f t="shared" si="0"/>
        <v>4.0063759657701752</v>
      </c>
      <c r="F106" s="1">
        <v>4.0063759657701752</v>
      </c>
      <c r="G106" s="1">
        <v>2.7094624122850064</v>
      </c>
      <c r="H106" s="1">
        <v>97.862779415696068</v>
      </c>
      <c r="I106" s="1">
        <f t="shared" si="1"/>
        <v>9.6285100958381236</v>
      </c>
      <c r="J106" s="1">
        <v>99.496569363809826</v>
      </c>
      <c r="K106" s="1">
        <f t="shared" si="2"/>
        <v>13.357354081134616</v>
      </c>
    </row>
    <row r="107" spans="2:11">
      <c r="B107" s="163"/>
      <c r="C107" s="103" t="s">
        <v>4</v>
      </c>
      <c r="D107" s="1">
        <v>97.311166976515011</v>
      </c>
      <c r="E107" s="1">
        <f t="shared" si="0"/>
        <v>3.689103257020605</v>
      </c>
      <c r="F107" s="1">
        <v>3.6891032570205908</v>
      </c>
      <c r="G107" s="1">
        <v>2.8217800618265159</v>
      </c>
      <c r="H107" s="1">
        <v>97.993567365893341</v>
      </c>
      <c r="I107" s="1">
        <f t="shared" si="1"/>
        <v>9.504350596935879</v>
      </c>
      <c r="J107" s="1">
        <v>100.3119141983959</v>
      </c>
      <c r="K107" s="1">
        <f t="shared" si="2"/>
        <v>13.139921097155337</v>
      </c>
    </row>
    <row r="108" spans="2:11">
      <c r="B108" s="163"/>
      <c r="C108" s="103" t="s">
        <v>5</v>
      </c>
      <c r="D108" s="1">
        <v>97.080429215612313</v>
      </c>
      <c r="E108" s="1">
        <f t="shared" si="0"/>
        <v>7.0478406407450649</v>
      </c>
      <c r="F108" s="1">
        <v>7.0478406407450649</v>
      </c>
      <c r="G108" s="1">
        <v>3.3834210791600725</v>
      </c>
      <c r="H108" s="1">
        <v>98.677759776153025</v>
      </c>
      <c r="I108" s="1">
        <f t="shared" si="1"/>
        <v>8.7763175460429323</v>
      </c>
      <c r="J108" s="1">
        <v>99.533668673762662</v>
      </c>
      <c r="K108" s="1">
        <f t="shared" si="2"/>
        <v>12.424937953979594</v>
      </c>
    </row>
    <row r="109" spans="2:11">
      <c r="B109" s="163"/>
      <c r="C109" s="103" t="s">
        <v>6</v>
      </c>
      <c r="D109" s="1">
        <v>99.337853288773942</v>
      </c>
      <c r="E109" s="1">
        <f t="shared" si="0"/>
        <v>9.5119464296457465</v>
      </c>
      <c r="F109" s="1">
        <v>9.5119464296457181</v>
      </c>
      <c r="G109" s="1">
        <v>4.4299825062545324</v>
      </c>
      <c r="H109" s="1">
        <v>99.882440611332427</v>
      </c>
      <c r="I109" s="1">
        <f t="shared" si="1"/>
        <v>9.6715969464273002</v>
      </c>
      <c r="J109" s="1">
        <v>102.13713024937736</v>
      </c>
      <c r="K109" s="1">
        <f t="shared" si="2"/>
        <v>13.566272787132277</v>
      </c>
    </row>
    <row r="110" spans="2:11">
      <c r="B110" s="163"/>
      <c r="C110" s="103" t="s">
        <v>7</v>
      </c>
      <c r="D110" s="1">
        <v>102.41538289052916</v>
      </c>
      <c r="E110" s="1">
        <f t="shared" si="0"/>
        <v>9.794279919716061</v>
      </c>
      <c r="F110" s="1">
        <v>9.794279919716061</v>
      </c>
      <c r="G110" s="1">
        <v>5.2131097047331849</v>
      </c>
      <c r="H110" s="1">
        <v>101.13890994006695</v>
      </c>
      <c r="I110" s="1">
        <f t="shared" si="1"/>
        <v>9.8489438558559499</v>
      </c>
      <c r="J110" s="1">
        <v>104.1290831990525</v>
      </c>
      <c r="K110" s="1">
        <f t="shared" si="2"/>
        <v>14.014591491132691</v>
      </c>
    </row>
    <row r="111" spans="2:11">
      <c r="B111" s="163"/>
      <c r="C111" s="103" t="s">
        <v>8</v>
      </c>
      <c r="D111" s="1">
        <v>104.50251717896151</v>
      </c>
      <c r="E111" s="1">
        <f t="shared" si="0"/>
        <v>9.5760695096937383</v>
      </c>
      <c r="F111" s="1">
        <v>9.5760695096937383</v>
      </c>
      <c r="G111" s="1">
        <v>5.7528405213984115</v>
      </c>
      <c r="H111" s="1">
        <v>104.53120325666754</v>
      </c>
      <c r="I111" s="1">
        <f t="shared" si="1"/>
        <v>9.5369699124518945</v>
      </c>
      <c r="J111" s="1">
        <v>104.74059182499207</v>
      </c>
      <c r="K111" s="1">
        <f t="shared" si="2"/>
        <v>15.274248991182219</v>
      </c>
    </row>
    <row r="112" spans="2:11">
      <c r="B112" s="163"/>
      <c r="C112" s="103" t="s">
        <v>9</v>
      </c>
      <c r="D112" s="1">
        <v>105.60100522745562</v>
      </c>
      <c r="E112" s="1">
        <f t="shared" si="0"/>
        <v>10.542346913366856</v>
      </c>
      <c r="F112" s="1">
        <v>10.542346913366856</v>
      </c>
      <c r="G112" s="1">
        <v>6.4165879747775136</v>
      </c>
      <c r="H112" s="1">
        <v>104.73109423836695</v>
      </c>
      <c r="I112" s="1">
        <f t="shared" si="1"/>
        <v>9.4710896790914063</v>
      </c>
      <c r="J112" s="1">
        <v>104.44407734016146</v>
      </c>
      <c r="K112" s="1">
        <f t="shared" si="2"/>
        <v>13.970512975238037</v>
      </c>
    </row>
    <row r="113" spans="2:12">
      <c r="B113" s="164"/>
      <c r="C113" s="103" t="s">
        <v>10</v>
      </c>
      <c r="D113" s="1">
        <v>106.12180931846828</v>
      </c>
      <c r="E113" s="1">
        <f t="shared" si="0"/>
        <v>11.241335105181435</v>
      </c>
      <c r="F113" s="1">
        <v>11.241335105181463</v>
      </c>
      <c r="G113" s="1">
        <v>7.1110512994567756</v>
      </c>
      <c r="H113" s="1">
        <v>105.1424180970893</v>
      </c>
      <c r="I113" s="1">
        <f t="shared" si="1"/>
        <v>9.6444109400566305</v>
      </c>
      <c r="J113" s="1">
        <v>105.57441631585651</v>
      </c>
      <c r="K113" s="1">
        <f t="shared" si="2"/>
        <v>13.949983114144615</v>
      </c>
    </row>
    <row r="114" spans="2:12">
      <c r="B114" s="162">
        <v>2011</v>
      </c>
      <c r="C114" s="103" t="s">
        <v>72</v>
      </c>
      <c r="D114" s="1">
        <v>108.30115475573928</v>
      </c>
      <c r="E114" s="1">
        <f t="shared" si="0"/>
        <v>12.260409973616987</v>
      </c>
      <c r="F114" s="1">
        <v>12.260409973616987</v>
      </c>
      <c r="G114" s="1">
        <v>7.9231048656678098</v>
      </c>
      <c r="H114" s="1">
        <v>110.0149468964245</v>
      </c>
      <c r="I114" s="1">
        <f t="shared" si="1"/>
        <v>13.266798440828012</v>
      </c>
      <c r="J114" s="1">
        <v>109.88262618315299</v>
      </c>
      <c r="K114" s="1">
        <f t="shared" si="2"/>
        <v>17.693706257005459</v>
      </c>
    </row>
    <row r="115" spans="2:12">
      <c r="B115" s="163"/>
      <c r="C115" s="103" t="s">
        <v>0</v>
      </c>
      <c r="D115" s="1">
        <v>111.35377755249711</v>
      </c>
      <c r="E115" s="1">
        <f t="shared" si="0"/>
        <v>13.747354834836642</v>
      </c>
      <c r="F115" s="1">
        <v>13.747354834836642</v>
      </c>
      <c r="G115" s="1">
        <v>8.6166732624216991</v>
      </c>
      <c r="H115" s="1">
        <v>110.99977084044201</v>
      </c>
      <c r="I115" s="1">
        <f t="shared" si="1"/>
        <v>13.572713046652595</v>
      </c>
      <c r="J115" s="1">
        <v>110.7627898121095</v>
      </c>
      <c r="K115" s="1">
        <f t="shared" si="2"/>
        <v>17.436088875167187</v>
      </c>
    </row>
    <row r="116" spans="2:12">
      <c r="B116" s="163"/>
      <c r="C116" s="103" t="s">
        <v>1</v>
      </c>
      <c r="D116" s="1">
        <v>111.3295004139182</v>
      </c>
      <c r="E116" s="1">
        <f t="shared" si="0"/>
        <v>13.935811294600157</v>
      </c>
      <c r="F116" s="1">
        <v>13.935811294600157</v>
      </c>
      <c r="G116" s="1">
        <v>9.2998890829063612</v>
      </c>
      <c r="H116" s="1">
        <v>111.30447297876292</v>
      </c>
      <c r="I116" s="1">
        <f t="shared" si="1"/>
        <v>13.859161851607354</v>
      </c>
      <c r="J116" s="1">
        <v>112.00435671896503</v>
      </c>
      <c r="K116" s="1">
        <f t="shared" si="2"/>
        <v>18.415163373927683</v>
      </c>
    </row>
    <row r="117" spans="2:12">
      <c r="B117" s="163"/>
      <c r="C117" s="103" t="s">
        <v>2</v>
      </c>
      <c r="D117" s="1">
        <v>111.1706845505922</v>
      </c>
      <c r="E117" s="1">
        <f t="shared" si="0"/>
        <v>13.499085003921437</v>
      </c>
      <c r="F117" s="1">
        <v>13.499085003921437</v>
      </c>
      <c r="G117" s="1">
        <v>9.9614682836966182</v>
      </c>
      <c r="H117" s="1">
        <v>108.83871787474536</v>
      </c>
      <c r="I117" s="1">
        <f t="shared" si="1"/>
        <v>11.721147245013185</v>
      </c>
      <c r="J117" s="1">
        <v>112.81039172671387</v>
      </c>
      <c r="K117" s="1">
        <f t="shared" si="2"/>
        <v>15.862596012549574</v>
      </c>
    </row>
    <row r="118" spans="2:12">
      <c r="B118" s="163"/>
      <c r="C118" s="103" t="s">
        <v>3</v>
      </c>
      <c r="D118" s="1">
        <v>111.58759368255681</v>
      </c>
      <c r="E118" s="1">
        <f t="shared" si="0"/>
        <v>14.331581392148095</v>
      </c>
      <c r="F118" s="1">
        <v>14.331581392148095</v>
      </c>
      <c r="G118" s="1">
        <v>10.82395455564253</v>
      </c>
      <c r="H118" s="1">
        <v>108.93127213942545</v>
      </c>
      <c r="I118" s="1">
        <f t="shared" si="1"/>
        <v>11.310217009792083</v>
      </c>
      <c r="J118" s="1">
        <v>112.77329241676104</v>
      </c>
      <c r="K118" s="1">
        <f t="shared" si="2"/>
        <v>13.343900335301797</v>
      </c>
    </row>
    <row r="119" spans="2:12">
      <c r="B119" s="163"/>
      <c r="C119" s="103" t="s">
        <v>4</v>
      </c>
      <c r="D119" s="1">
        <v>107.07519423897205</v>
      </c>
      <c r="E119" s="1">
        <f t="shared" si="0"/>
        <v>10.03381992614834</v>
      </c>
      <c r="F119" s="1">
        <v>10.03381992614834</v>
      </c>
      <c r="G119" s="1">
        <v>11.341190919588868</v>
      </c>
      <c r="H119" s="1">
        <v>107.87686272402681</v>
      </c>
      <c r="I119" s="1">
        <f t="shared" si="1"/>
        <v>10.085657277105469</v>
      </c>
      <c r="J119" s="1">
        <v>112.95864896912917</v>
      </c>
      <c r="K119" s="1">
        <f t="shared" si="2"/>
        <v>12.607410467435301</v>
      </c>
    </row>
    <row r="120" spans="2:12">
      <c r="B120" s="163"/>
      <c r="C120" s="103" t="s">
        <v>5</v>
      </c>
      <c r="D120" s="1">
        <v>105.33136807447833</v>
      </c>
      <c r="E120" s="1">
        <f t="shared" si="0"/>
        <v>8.4990753806217327</v>
      </c>
      <c r="F120" s="1">
        <v>8.4990753806217612</v>
      </c>
      <c r="G120" s="1">
        <v>11.439641249201671</v>
      </c>
      <c r="H120" s="1">
        <v>109.93556478812569</v>
      </c>
      <c r="I120" s="1">
        <f t="shared" si="1"/>
        <v>11.408654835203592</v>
      </c>
      <c r="J120" s="1">
        <v>112.77329241676104</v>
      </c>
      <c r="K120" s="1">
        <f t="shared" si="2"/>
        <v>13.301653520270946</v>
      </c>
    </row>
    <row r="121" spans="2:12">
      <c r="B121" s="163"/>
      <c r="C121" s="103" t="s">
        <v>6</v>
      </c>
      <c r="D121" s="1">
        <v>106.44489815408042</v>
      </c>
      <c r="E121" s="1">
        <f t="shared" si="0"/>
        <v>7.1544176061932632</v>
      </c>
      <c r="F121" s="1">
        <v>7.1544176061932632</v>
      </c>
      <c r="G121" s="1">
        <v>11.223587615674944</v>
      </c>
      <c r="H121" s="1">
        <v>109.62487040239206</v>
      </c>
      <c r="I121" s="1">
        <f t="shared" si="1"/>
        <v>9.7538964120529101</v>
      </c>
      <c r="J121" s="1">
        <v>113.00491810852319</v>
      </c>
      <c r="K121" s="1">
        <f t="shared" si="2"/>
        <v>10.640388889536155</v>
      </c>
    </row>
    <row r="122" spans="2:12">
      <c r="B122" s="163"/>
      <c r="C122" s="103" t="s">
        <v>7</v>
      </c>
      <c r="D122" s="1">
        <v>107.08736778972919</v>
      </c>
      <c r="E122" s="1">
        <f t="shared" si="0"/>
        <v>4.5617999633842885</v>
      </c>
      <c r="F122" s="1">
        <v>4.5617999633842601</v>
      </c>
      <c r="G122" s="1">
        <v>10.754433119054681</v>
      </c>
      <c r="H122" s="1">
        <v>108.63937351653512</v>
      </c>
      <c r="I122" s="1">
        <f t="shared" si="1"/>
        <v>7.4160019926186749</v>
      </c>
      <c r="J122" s="1">
        <v>114.38543243095678</v>
      </c>
      <c r="K122" s="1">
        <f t="shared" si="2"/>
        <v>9.8496490286948131</v>
      </c>
    </row>
    <row r="123" spans="2:12">
      <c r="B123" s="163"/>
      <c r="C123" s="103" t="s">
        <v>8</v>
      </c>
      <c r="D123" s="1">
        <v>106.92505377963388</v>
      </c>
      <c r="E123" s="1">
        <f t="shared" si="0"/>
        <v>2.3181610032644073</v>
      </c>
      <c r="F123" s="1">
        <v>2.3181610032644073</v>
      </c>
      <c r="G123" s="1">
        <v>10.102102623071119</v>
      </c>
      <c r="H123" s="1">
        <v>111.11419075915201</v>
      </c>
      <c r="I123" s="1">
        <f t="shared" si="1"/>
        <v>6.2976291264155009</v>
      </c>
      <c r="J123" s="1">
        <v>114.17235639417108</v>
      </c>
      <c r="K123" s="1">
        <f t="shared" si="2"/>
        <v>9.0048799656758263</v>
      </c>
    </row>
    <row r="124" spans="2:12">
      <c r="B124" s="163"/>
      <c r="C124" s="103" t="s">
        <v>9</v>
      </c>
      <c r="D124" s="1">
        <v>107.62552268871757</v>
      </c>
      <c r="E124" s="1">
        <f t="shared" si="0"/>
        <v>1.9171384371780391</v>
      </c>
      <c r="F124" s="1">
        <v>1.9171384371780391</v>
      </c>
      <c r="G124" s="1">
        <v>9.3399608369084177</v>
      </c>
      <c r="H124" s="1">
        <v>110.75443962418923</v>
      </c>
      <c r="I124" s="1">
        <f t="shared" si="1"/>
        <v>5.7512484039488925</v>
      </c>
      <c r="J124" s="1">
        <v>114.7375258820186</v>
      </c>
      <c r="K124" s="1">
        <f t="shared" si="2"/>
        <v>9.8554640952331454</v>
      </c>
    </row>
    <row r="125" spans="2:12">
      <c r="B125" s="164"/>
      <c r="C125" s="103" t="s">
        <v>10</v>
      </c>
      <c r="D125" s="1">
        <v>108.28786179801595</v>
      </c>
      <c r="E125" s="1">
        <f t="shared" si="0"/>
        <v>2.0411002163065461</v>
      </c>
      <c r="F125" s="1">
        <v>2.0411002163065177</v>
      </c>
      <c r="G125" s="1">
        <v>8.5433314565775902</v>
      </c>
      <c r="H125" s="1">
        <v>111.1065426849233</v>
      </c>
      <c r="I125" s="1">
        <f t="shared" si="1"/>
        <v>5.6724247889435873</v>
      </c>
      <c r="J125" s="1">
        <v>113.53305828511589</v>
      </c>
      <c r="K125" s="1">
        <f t="shared" si="2"/>
        <v>7.5384191047277938</v>
      </c>
      <c r="L125" s="46"/>
    </row>
    <row r="126" spans="2:12">
      <c r="B126" s="162">
        <v>2012</v>
      </c>
      <c r="C126" s="103" t="s">
        <v>72</v>
      </c>
      <c r="D126" s="1">
        <v>108.81937021814268</v>
      </c>
      <c r="E126" s="1">
        <f t="shared" si="0"/>
        <v>0.47849486330240154</v>
      </c>
      <c r="F126" s="1">
        <v>0.47849486330240154</v>
      </c>
      <c r="G126" s="1">
        <v>7.5266612782171904</v>
      </c>
      <c r="H126" s="1">
        <v>112.36854642786666</v>
      </c>
      <c r="I126" s="1">
        <f t="shared" si="1"/>
        <v>2.1393452415679377</v>
      </c>
      <c r="J126" s="1">
        <v>112.1895732739371</v>
      </c>
      <c r="K126" s="1">
        <f t="shared" si="2"/>
        <v>2.0994648298074736</v>
      </c>
      <c r="L126" s="46"/>
    </row>
    <row r="127" spans="2:12">
      <c r="B127" s="163"/>
      <c r="C127" s="103" t="s">
        <v>0</v>
      </c>
      <c r="D127" s="1">
        <v>109.06598956537799</v>
      </c>
      <c r="E127" s="1">
        <f t="shared" si="0"/>
        <v>-2.05452211627086</v>
      </c>
      <c r="F127" s="1">
        <v>-2.0545221162708698</v>
      </c>
      <c r="G127" s="1">
        <v>6.1589152509855296</v>
      </c>
      <c r="H127" s="1">
        <v>112.37888478223535</v>
      </c>
      <c r="I127" s="1">
        <f t="shared" si="1"/>
        <v>1.2424475576402472</v>
      </c>
      <c r="J127" s="1">
        <v>113.93114088077961</v>
      </c>
      <c r="K127" s="1">
        <f t="shared" si="2"/>
        <v>2.8604832670291955</v>
      </c>
      <c r="L127" s="46"/>
    </row>
    <row r="128" spans="2:12">
      <c r="B128" s="163"/>
      <c r="C128" s="103" t="s">
        <v>1</v>
      </c>
      <c r="D128" s="1">
        <v>108.86813438410667</v>
      </c>
      <c r="E128" s="1">
        <f t="shared" si="0"/>
        <v>-2.21088392623723</v>
      </c>
      <c r="F128" s="1">
        <v>-2.2108839262372442</v>
      </c>
      <c r="G128" s="1">
        <v>4.7934288653394646</v>
      </c>
      <c r="H128" s="1">
        <v>110.25607525980648</v>
      </c>
      <c r="I128" s="1">
        <f t="shared" si="1"/>
        <v>-0.94191876651396456</v>
      </c>
      <c r="J128" s="1">
        <v>113.11901598630266</v>
      </c>
      <c r="K128" s="1">
        <f t="shared" si="2"/>
        <v>0.99519277641535098</v>
      </c>
      <c r="L128" s="46"/>
    </row>
    <row r="129" spans="2:12">
      <c r="B129" s="163"/>
      <c r="C129" s="103" t="s">
        <v>2</v>
      </c>
      <c r="D129" s="1">
        <v>108.83063425073981</v>
      </c>
      <c r="E129" s="1">
        <f t="shared" si="0"/>
        <v>-2.1049166957206751</v>
      </c>
      <c r="F129" s="1">
        <v>-2.1049166957207035</v>
      </c>
      <c r="G129" s="1">
        <v>3.4999480359256125</v>
      </c>
      <c r="H129" s="1">
        <v>107.54432641327827</v>
      </c>
      <c r="I129" s="1">
        <f t="shared" si="1"/>
        <v>-1.1892748157477371</v>
      </c>
      <c r="J129" s="1">
        <v>114.26139473805786</v>
      </c>
      <c r="K129" s="1">
        <f t="shared" si="2"/>
        <v>1.2862316929623603</v>
      </c>
      <c r="L129" s="46"/>
    </row>
    <row r="130" spans="2:12">
      <c r="B130" s="163"/>
      <c r="C130" s="103" t="s">
        <v>3</v>
      </c>
      <c r="D130" s="1">
        <v>107.90481472677813</v>
      </c>
      <c r="E130" s="1">
        <f t="shared" si="0"/>
        <v>-3.3003480353339398</v>
      </c>
      <c r="F130" s="1">
        <v>-3.3003480353339398</v>
      </c>
      <c r="G130" s="1">
        <v>2.0656400493586915</v>
      </c>
      <c r="H130" s="1">
        <v>107.26445736916574</v>
      </c>
      <c r="I130" s="1">
        <f t="shared" si="1"/>
        <v>-1.5301526710587581</v>
      </c>
      <c r="J130" s="1">
        <v>113.94220067506744</v>
      </c>
      <c r="K130" s="1">
        <f t="shared" si="2"/>
        <v>1.0365116006249195</v>
      </c>
      <c r="L130" s="46"/>
    </row>
    <row r="131" spans="2:12">
      <c r="B131" s="163"/>
      <c r="C131" s="103" t="s">
        <v>4</v>
      </c>
      <c r="D131" s="1">
        <v>106.88237638904849</v>
      </c>
      <c r="E131" s="1">
        <f t="shared" si="0"/>
        <v>-0.18007704893182108</v>
      </c>
      <c r="F131" s="1">
        <v>-0.18007704893182108</v>
      </c>
      <c r="G131" s="1">
        <v>1.2694398241238645</v>
      </c>
      <c r="H131" s="1">
        <v>107.67424759341094</v>
      </c>
      <c r="I131" s="1">
        <f t="shared" si="1"/>
        <v>-0.18782074811926464</v>
      </c>
      <c r="J131" s="1">
        <v>113.27868301649589</v>
      </c>
      <c r="K131" s="1">
        <f t="shared" si="2"/>
        <v>0.28331964863900794</v>
      </c>
      <c r="L131" s="46"/>
    </row>
    <row r="132" spans="2:12">
      <c r="B132" s="163"/>
      <c r="C132" s="103" t="s">
        <v>5</v>
      </c>
      <c r="D132" s="1">
        <v>105.92626291406471</v>
      </c>
      <c r="E132" s="1">
        <f>D132/D120*100-100</f>
        <v>0.56478411935722761</v>
      </c>
      <c r="F132" s="1">
        <v>0.56478411935722761</v>
      </c>
      <c r="G132" s="1">
        <v>0.66507751110603408</v>
      </c>
      <c r="H132" s="1">
        <v>110.57809026959666</v>
      </c>
      <c r="I132" s="1">
        <f t="shared" si="1"/>
        <v>0.5844564338294731</v>
      </c>
      <c r="J132" s="1">
        <v>114.41021197005736</v>
      </c>
      <c r="K132" s="1">
        <f t="shared" si="2"/>
        <v>1.4515134906649507</v>
      </c>
      <c r="L132" s="46"/>
    </row>
    <row r="133" spans="2:12">
      <c r="B133" s="163"/>
      <c r="C133" s="103" t="s">
        <v>6</v>
      </c>
      <c r="D133" s="1">
        <v>106.06255071219644</v>
      </c>
      <c r="E133" s="1">
        <f t="shared" si="0"/>
        <v>-0.35919752709099839</v>
      </c>
      <c r="F133" s="1">
        <v>-0.359197527090998</v>
      </c>
      <c r="G133" s="1">
        <v>8.139906919082307E-2</v>
      </c>
      <c r="H133" s="1">
        <v>109.70718168287954</v>
      </c>
      <c r="I133" s="1">
        <f t="shared" si="1"/>
        <v>7.5084495138128204E-2</v>
      </c>
      <c r="J133" s="1">
        <v>114.31907366522982</v>
      </c>
      <c r="K133" s="1">
        <f t="shared" si="2"/>
        <v>1.1629189053918907</v>
      </c>
      <c r="L133" s="46"/>
    </row>
    <row r="134" spans="2:12">
      <c r="B134" s="163"/>
      <c r="C134" s="103" t="s">
        <v>7</v>
      </c>
      <c r="D134" s="1">
        <v>106.95786639632989</v>
      </c>
      <c r="E134" s="1">
        <f t="shared" ref="E134:E156" si="3">D134/D122*100-100</f>
        <v>-0.12093059720506005</v>
      </c>
      <c r="F134" s="1">
        <v>-0.12093059720506005</v>
      </c>
      <c r="G134" s="1">
        <v>-0.2894060675505159</v>
      </c>
      <c r="H134" s="1">
        <v>109.53535197408151</v>
      </c>
      <c r="I134" s="1">
        <f t="shared" ref="I134:I156" si="4">H134/H122*100-100</f>
        <v>0.82472719470352729</v>
      </c>
      <c r="J134" s="1">
        <v>115.95991314561549</v>
      </c>
      <c r="K134" s="1">
        <f t="shared" ref="K134:K156" si="5">J134/J122*100-100</f>
        <v>1.3764696091078434</v>
      </c>
      <c r="L134" s="46"/>
    </row>
    <row r="135" spans="2:12">
      <c r="B135" s="163"/>
      <c r="C135" s="103" t="s">
        <v>8</v>
      </c>
      <c r="D135" s="1">
        <v>107.00872945035545</v>
      </c>
      <c r="E135" s="1">
        <f t="shared" si="3"/>
        <v>7.8256374688393748E-2</v>
      </c>
      <c r="F135" s="1">
        <v>7.8256374688393748E-2</v>
      </c>
      <c r="G135" s="1">
        <v>-0.46900994531077345</v>
      </c>
      <c r="H135" s="1">
        <v>112.59042203468177</v>
      </c>
      <c r="I135" s="1">
        <f t="shared" si="4"/>
        <v>1.3285713241880899</v>
      </c>
      <c r="J135" s="1">
        <v>117.2783386229016</v>
      </c>
      <c r="K135" s="1">
        <f t="shared" si="5"/>
        <v>2.7204327972415427</v>
      </c>
      <c r="L135" s="46"/>
    </row>
    <row r="136" spans="2:12">
      <c r="B136" s="163"/>
      <c r="C136" s="103" t="s">
        <v>9</v>
      </c>
      <c r="D136" s="1">
        <v>107.1011504880002</v>
      </c>
      <c r="E136" s="1">
        <f t="shared" si="3"/>
        <v>-0.48721919078060694</v>
      </c>
      <c r="F136" s="1">
        <v>-0.48721919078060694</v>
      </c>
      <c r="G136" s="1">
        <v>-0.66429481544659552</v>
      </c>
      <c r="H136" s="1">
        <v>111.63751942480901</v>
      </c>
      <c r="I136" s="1">
        <f t="shared" si="4"/>
        <v>0.79733128858421765</v>
      </c>
      <c r="J136" s="1">
        <v>116.77189804269639</v>
      </c>
      <c r="K136" s="1">
        <f t="shared" si="5"/>
        <v>1.7730660871750672</v>
      </c>
      <c r="L136" s="46"/>
    </row>
    <row r="137" spans="2:12">
      <c r="B137" s="164"/>
      <c r="C137" s="103" t="s">
        <v>10</v>
      </c>
      <c r="D137" s="1">
        <v>106.80065968051775</v>
      </c>
      <c r="E137" s="1">
        <f t="shared" si="3"/>
        <v>-1.373378412690613</v>
      </c>
      <c r="F137" s="1">
        <v>-1.373378412690613</v>
      </c>
      <c r="G137" s="1">
        <v>-0.94366601018002427</v>
      </c>
      <c r="H137" s="1">
        <v>111.56539566947328</v>
      </c>
      <c r="I137" s="1">
        <f t="shared" si="4"/>
        <v>0.41298466630466635</v>
      </c>
      <c r="J137" s="1">
        <v>116.30374675031044</v>
      </c>
      <c r="K137" s="1">
        <f t="shared" si="5"/>
        <v>2.4404244076967672</v>
      </c>
      <c r="L137" s="46"/>
    </row>
    <row r="138" spans="2:12">
      <c r="B138" s="162">
        <v>2013</v>
      </c>
      <c r="C138" s="103" t="s">
        <v>72</v>
      </c>
      <c r="D138" s="1">
        <v>107.07834257106438</v>
      </c>
      <c r="E138" s="1">
        <f t="shared" si="3"/>
        <v>-1.5999243917587194</v>
      </c>
      <c r="F138" s="1">
        <v>-1.5999243917587052</v>
      </c>
      <c r="G138" s="1">
        <v>-1.1166734399326828</v>
      </c>
      <c r="H138" s="1">
        <v>112.24294958201088</v>
      </c>
      <c r="I138" s="1">
        <f t="shared" si="4"/>
        <v>-0.11177224396722352</v>
      </c>
      <c r="J138" s="1">
        <v>114.28820423940114</v>
      </c>
      <c r="K138" s="1">
        <f t="shared" si="5"/>
        <v>1.870611416214004</v>
      </c>
      <c r="L138" s="46"/>
    </row>
    <row r="139" spans="2:12">
      <c r="B139" s="163"/>
      <c r="C139" s="103" t="s">
        <v>0</v>
      </c>
      <c r="D139" s="1">
        <v>106.75700280883696</v>
      </c>
      <c r="E139" s="1">
        <f t="shared" si="3"/>
        <v>-2.1170547901708119</v>
      </c>
      <c r="F139" s="1">
        <v>-2.1170547901708301</v>
      </c>
      <c r="G139" s="1">
        <v>-1.1202672031987078</v>
      </c>
      <c r="H139" s="1">
        <v>111.52182984728627</v>
      </c>
      <c r="I139" s="1">
        <f t="shared" si="4"/>
        <v>-0.76264765984272742</v>
      </c>
      <c r="J139" s="1">
        <v>114.80724458525071</v>
      </c>
      <c r="K139" s="1">
        <f t="shared" si="5"/>
        <v>0.76897650431490661</v>
      </c>
      <c r="L139" s="46"/>
    </row>
    <row r="140" spans="2:12">
      <c r="B140" s="163"/>
      <c r="C140" s="103" t="s">
        <v>1</v>
      </c>
      <c r="D140" s="1">
        <v>106.61518793880971</v>
      </c>
      <c r="E140" s="1">
        <f t="shared" si="3"/>
        <v>-2.0694268878973787</v>
      </c>
      <c r="F140" s="1">
        <v>-2.0694268878973787</v>
      </c>
      <c r="G140" s="1">
        <v>-1.1063376618785838</v>
      </c>
      <c r="H140" s="1">
        <v>109.6403138279108</v>
      </c>
      <c r="I140" s="1">
        <f>H140/H128*100-100</f>
        <v>-0.55848299555802328</v>
      </c>
      <c r="J140" s="1">
        <v>114.32061363658634</v>
      </c>
      <c r="K140" s="1">
        <f t="shared" si="5"/>
        <v>1.0622419580003992</v>
      </c>
      <c r="L140" s="46"/>
    </row>
    <row r="141" spans="2:12">
      <c r="B141" s="163"/>
      <c r="C141" s="103" t="s">
        <v>2</v>
      </c>
      <c r="D141" s="1">
        <v>107.00439174836151</v>
      </c>
      <c r="E141" s="1">
        <f t="shared" si="3"/>
        <v>-1.6780592293257541</v>
      </c>
      <c r="F141" s="1">
        <v>-1.6780592293257541</v>
      </c>
      <c r="G141" s="1">
        <v>-1.0686881136337831</v>
      </c>
      <c r="H141" s="1">
        <v>106.19523582081727</v>
      </c>
      <c r="I141" s="1">
        <f t="shared" si="4"/>
        <v>-1.254450734366614</v>
      </c>
      <c r="J141" s="1">
        <v>113.37276126664044</v>
      </c>
      <c r="K141" s="1">
        <f>J141/J129*100-100</f>
        <v>-0.77771978318187962</v>
      </c>
      <c r="L141" s="46"/>
    </row>
    <row r="142" spans="2:12">
      <c r="B142" s="163"/>
      <c r="C142" s="103" t="s">
        <v>3</v>
      </c>
      <c r="D142" s="1">
        <v>107.78391877443127</v>
      </c>
      <c r="E142" s="1">
        <f t="shared" si="3"/>
        <v>-0.1120394420332218</v>
      </c>
      <c r="F142" s="1">
        <v>-0.11203944203319338</v>
      </c>
      <c r="G142" s="1">
        <v>-0.79610297938479846</v>
      </c>
      <c r="H142" s="1">
        <v>107.14844026089372</v>
      </c>
      <c r="I142" s="1">
        <f t="shared" si="4"/>
        <v>-0.10815987990572751</v>
      </c>
      <c r="J142" s="1">
        <v>113.36009150229805</v>
      </c>
      <c r="K142" s="1">
        <f t="shared" si="5"/>
        <v>-0.51088110403398446</v>
      </c>
      <c r="L142" s="46"/>
    </row>
    <row r="143" spans="2:12">
      <c r="B143" s="163"/>
      <c r="C143" s="103" t="s">
        <v>4</v>
      </c>
      <c r="D143" s="1">
        <v>107.14046965768709</v>
      </c>
      <c r="E143" s="1">
        <f t="shared" si="3"/>
        <v>0.24147411140931752</v>
      </c>
      <c r="F143" s="1">
        <v>0.24147411140931752</v>
      </c>
      <c r="G143" s="1">
        <v>-0.76132352391736902</v>
      </c>
      <c r="H143" s="1">
        <v>107.210639503579</v>
      </c>
      <c r="I143" s="1">
        <f t="shared" si="4"/>
        <v>-0.43056543249093693</v>
      </c>
      <c r="J143" s="1">
        <v>111.56770484068997</v>
      </c>
      <c r="K143" s="1">
        <f t="shared" si="5"/>
        <v>-1.5104149609126125</v>
      </c>
      <c r="L143" s="46"/>
    </row>
    <row r="144" spans="2:12">
      <c r="B144" s="163"/>
      <c r="C144" s="103" t="s">
        <v>5</v>
      </c>
      <c r="D144" s="1">
        <v>105.70133207679899</v>
      </c>
      <c r="E144" s="1">
        <f t="shared" si="3"/>
        <v>-0.21234661837186763</v>
      </c>
      <c r="F144" s="1">
        <v>-0.21234661837186763</v>
      </c>
      <c r="G144" s="1">
        <v>-0.82439435275338724</v>
      </c>
      <c r="H144" s="1">
        <v>110.0878061681462</v>
      </c>
      <c r="I144" s="1">
        <f t="shared" si="4"/>
        <v>-0.44338268119399515</v>
      </c>
      <c r="J144" s="1">
        <v>110.94282646342779</v>
      </c>
      <c r="K144" s="1">
        <f t="shared" si="5"/>
        <v>-3.0306608535407946</v>
      </c>
      <c r="L144" s="46"/>
    </row>
    <row r="145" spans="2:12">
      <c r="B145" s="163"/>
      <c r="C145" s="103" t="s">
        <v>6</v>
      </c>
      <c r="D145" s="1">
        <v>105.68838893375261</v>
      </c>
      <c r="E145" s="1">
        <f t="shared" si="3"/>
        <v>-0.35277463716589352</v>
      </c>
      <c r="F145" s="1">
        <v>-0.3527746371658651</v>
      </c>
      <c r="G145" s="1">
        <v>-0.82400484045049893</v>
      </c>
      <c r="H145" s="1">
        <v>109.19131522555317</v>
      </c>
      <c r="I145" s="1">
        <f t="shared" si="4"/>
        <v>-0.47022122837640268</v>
      </c>
      <c r="J145" s="1">
        <v>111.15387253797078</v>
      </c>
      <c r="K145" s="1">
        <f t="shared" si="5"/>
        <v>-2.76874280535894</v>
      </c>
      <c r="L145" s="46"/>
    </row>
    <row r="146" spans="2:12">
      <c r="B146" s="163"/>
      <c r="C146" s="103" t="s">
        <v>7</v>
      </c>
      <c r="D146" s="1">
        <v>105.5737196826551</v>
      </c>
      <c r="E146" s="1">
        <f t="shared" si="3"/>
        <v>-1.2941046416781319</v>
      </c>
      <c r="F146" s="1">
        <v>-1.2941046416781035</v>
      </c>
      <c r="G146" s="1">
        <v>-0.9211844373839142</v>
      </c>
      <c r="H146" s="1">
        <v>107.97593460004613</v>
      </c>
      <c r="I146" s="1">
        <f t="shared" si="4"/>
        <v>-1.4236658265400592</v>
      </c>
      <c r="J146" s="1">
        <v>110.65625179371663</v>
      </c>
      <c r="K146" s="1">
        <f t="shared" si="5"/>
        <v>-4.5737024183855937</v>
      </c>
      <c r="L146" s="46"/>
    </row>
    <row r="147" spans="2:12">
      <c r="B147" s="163"/>
      <c r="C147" s="103" t="s">
        <v>8</v>
      </c>
      <c r="D147" s="1">
        <v>107.19364148858037</v>
      </c>
      <c r="E147" s="1">
        <f t="shared" si="3"/>
        <v>0.17280089126813891</v>
      </c>
      <c r="F147" s="1">
        <v>0.17280089126816733</v>
      </c>
      <c r="G147" s="1">
        <v>-0.9132906122584501</v>
      </c>
      <c r="H147" s="1">
        <v>109.55853827717654</v>
      </c>
      <c r="I147" s="1">
        <f t="shared" si="4"/>
        <v>-2.6928434077379251</v>
      </c>
      <c r="J147" s="1">
        <v>111.27931020483017</v>
      </c>
      <c r="K147" s="1">
        <f t="shared" si="5"/>
        <v>-5.1152058329891616</v>
      </c>
      <c r="L147" s="46"/>
    </row>
    <row r="148" spans="2:12">
      <c r="B148" s="163"/>
      <c r="C148" s="103" t="s">
        <v>9</v>
      </c>
      <c r="D148" s="1">
        <v>107.75138600947682</v>
      </c>
      <c r="E148" s="1">
        <f t="shared" si="3"/>
        <v>0.6071228166213416</v>
      </c>
      <c r="F148" s="1">
        <v>0.6071228166213416</v>
      </c>
      <c r="G148" s="1">
        <v>-0.82272744555584154</v>
      </c>
      <c r="H148" s="1">
        <v>110.82344475235226</v>
      </c>
      <c r="I148" s="1">
        <f t="shared" si="4"/>
        <v>-0.7292124338225392</v>
      </c>
      <c r="J148" s="1">
        <v>111.32893928172936</v>
      </c>
      <c r="K148" s="1">
        <f t="shared" si="5"/>
        <v>-4.6611889094899084</v>
      </c>
      <c r="L148" s="46"/>
    </row>
    <row r="149" spans="2:12">
      <c r="B149" s="164"/>
      <c r="C149" s="103" t="s">
        <v>10</v>
      </c>
      <c r="D149" s="1">
        <v>109.33422745964756</v>
      </c>
      <c r="E149" s="1">
        <f t="shared" si="3"/>
        <v>2.3722398220279644</v>
      </c>
      <c r="F149" s="1">
        <v>2.3722398220279644</v>
      </c>
      <c r="G149" s="1">
        <v>-0.51204339579845737</v>
      </c>
      <c r="H149" s="1">
        <v>112.89434959915263</v>
      </c>
      <c r="I149" s="1">
        <f t="shared" si="4"/>
        <v>1.1911882906923523</v>
      </c>
      <c r="J149" s="1">
        <v>111.21883132973727</v>
      </c>
      <c r="K149" s="1">
        <f t="shared" si="5"/>
        <v>-4.3720994057825493</v>
      </c>
      <c r="L149" s="46"/>
    </row>
    <row r="150" spans="2:12" s="87" customFormat="1">
      <c r="B150" s="162">
        <v>2014</v>
      </c>
      <c r="C150" s="104" t="s">
        <v>72</v>
      </c>
      <c r="D150" s="94">
        <v>110.20890127932472</v>
      </c>
      <c r="E150" s="94">
        <f t="shared" si="3"/>
        <v>2.923615208353354</v>
      </c>
      <c r="F150" s="94">
        <v>2.9236152083533398</v>
      </c>
      <c r="G150" s="94">
        <v>-0.13464963025982968</v>
      </c>
      <c r="H150" s="94">
        <v>114.4117793569753</v>
      </c>
      <c r="I150" s="94">
        <f t="shared" si="4"/>
        <v>1.9322637039039563</v>
      </c>
      <c r="J150" s="94">
        <v>113.77539377767573</v>
      </c>
      <c r="K150" s="94">
        <f t="shared" si="5"/>
        <v>-0.44869937815386152</v>
      </c>
      <c r="L150" s="97"/>
    </row>
    <row r="151" spans="2:12">
      <c r="B151" s="163"/>
      <c r="C151" s="103" t="s">
        <v>0</v>
      </c>
      <c r="D151" s="1">
        <v>110.47147497434547</v>
      </c>
      <c r="E151" s="1">
        <f t="shared" si="3"/>
        <v>3.479370971251214</v>
      </c>
      <c r="F151" s="1">
        <v>3.479370971251214</v>
      </c>
      <c r="G151" s="1">
        <v>0.33343079278922971</v>
      </c>
      <c r="H151" s="1">
        <v>113.982006536775</v>
      </c>
      <c r="I151" s="1">
        <f t="shared" si="4"/>
        <v>2.2060045937711124</v>
      </c>
      <c r="J151" s="1">
        <v>114.60746830108961</v>
      </c>
      <c r="K151" s="1">
        <f t="shared" si="5"/>
        <v>-0.17401017233956395</v>
      </c>
      <c r="L151" s="46"/>
    </row>
    <row r="152" spans="2:12">
      <c r="B152" s="163"/>
      <c r="C152" s="103" t="s">
        <v>1</v>
      </c>
      <c r="D152" s="1">
        <v>110.33805565656453</v>
      </c>
      <c r="E152" s="1">
        <f t="shared" si="3"/>
        <v>3.4918737092988152</v>
      </c>
      <c r="F152" s="1">
        <v>3.4918737092988152</v>
      </c>
      <c r="G152" s="1">
        <v>0.79944893910916903</v>
      </c>
      <c r="H152" s="1">
        <f>[2]ინდექსები!$F$161</f>
        <v>112.070271957591</v>
      </c>
      <c r="I152" s="1">
        <f t="shared" si="4"/>
        <v>2.2162998671220606</v>
      </c>
      <c r="J152" s="1">
        <v>113.91791112685303</v>
      </c>
      <c r="K152" s="1">
        <f t="shared" si="5"/>
        <v>-0.35225712749711136</v>
      </c>
      <c r="L152" s="46"/>
    </row>
    <row r="153" spans="2:12">
      <c r="B153" s="163"/>
      <c r="C153" s="103" t="s">
        <v>2</v>
      </c>
      <c r="D153" s="1">
        <v>110.67366785761072</v>
      </c>
      <c r="E153" s="1">
        <f t="shared" si="3"/>
        <v>3.4290892638108943</v>
      </c>
      <c r="F153" s="1">
        <v>3.4290892638108943</v>
      </c>
      <c r="G153" s="1">
        <v>1.2292220724362579</v>
      </c>
      <c r="H153" s="1">
        <v>109.34576703814901</v>
      </c>
      <c r="I153" s="1">
        <f t="shared" si="4"/>
        <v>2.9667349886087351</v>
      </c>
      <c r="J153" s="1">
        <v>114.84945380015932</v>
      </c>
      <c r="K153" s="1">
        <f t="shared" si="5"/>
        <v>1.3025108650620751</v>
      </c>
      <c r="L153" s="46"/>
    </row>
    <row r="154" spans="2:12">
      <c r="B154" s="163"/>
      <c r="C154" s="103" t="s">
        <v>3</v>
      </c>
      <c r="D154" s="1">
        <v>110.37597556754368</v>
      </c>
      <c r="E154" s="1">
        <f t="shared" si="3"/>
        <v>2.4048641231323415</v>
      </c>
      <c r="F154" s="1">
        <v>2.4048641231323415</v>
      </c>
      <c r="G154" s="1">
        <v>1.4409603311125352</v>
      </c>
      <c r="H154" s="1">
        <f>[2]ინდექსები!$F$163</f>
        <v>110</v>
      </c>
      <c r="I154" s="1">
        <f t="shared" si="4"/>
        <v>2.661317077657003</v>
      </c>
      <c r="J154" s="1">
        <v>115.53894097569784</v>
      </c>
      <c r="K154" s="1">
        <f t="shared" si="5"/>
        <v>1.9220604398997096</v>
      </c>
      <c r="L154" s="46"/>
    </row>
    <row r="155" spans="2:12">
      <c r="B155" s="163"/>
      <c r="C155" s="103" t="s">
        <v>4</v>
      </c>
      <c r="D155" s="1">
        <v>109.32800075839822</v>
      </c>
      <c r="E155" s="1">
        <f t="shared" si="3"/>
        <v>2.0417411905139744</v>
      </c>
      <c r="F155" s="1">
        <v>2.0417411905139744</v>
      </c>
      <c r="G155" s="1">
        <v>1.5911446973103693</v>
      </c>
      <c r="H155" s="1">
        <f>[2]ინდექსები!$F$164</f>
        <v>110.121</v>
      </c>
      <c r="I155" s="1">
        <f t="shared" si="4"/>
        <v>2.7146190992768311</v>
      </c>
      <c r="J155" s="1">
        <v>115.74102721689377</v>
      </c>
      <c r="K155" s="1">
        <f t="shared" si="5"/>
        <v>3.7406186513946551</v>
      </c>
      <c r="L155" s="46"/>
    </row>
    <row r="156" spans="2:12">
      <c r="B156" s="163"/>
      <c r="C156" s="103" t="s">
        <v>5</v>
      </c>
      <c r="D156" s="1">
        <v>108.71372618570996</v>
      </c>
      <c r="E156" s="1">
        <f t="shared" si="3"/>
        <v>2.849911207100277</v>
      </c>
      <c r="F156" s="1">
        <v>2.8499112071002486</v>
      </c>
      <c r="G156" s="1">
        <v>1.8439430273288906</v>
      </c>
      <c r="H156" s="1">
        <f>[2]ინდექსები!$F$165</f>
        <v>114.09</v>
      </c>
      <c r="I156" s="1">
        <f t="shared" si="4"/>
        <v>3.6354560701672227</v>
      </c>
      <c r="J156" s="1">
        <v>115.68915818165782</v>
      </c>
      <c r="K156" s="1">
        <f t="shared" si="5"/>
        <v>4.278178111673256</v>
      </c>
      <c r="L156" s="46"/>
    </row>
    <row r="157" spans="2:12">
      <c r="B157" s="163"/>
      <c r="C157" s="103" t="s">
        <v>6</v>
      </c>
      <c r="D157" s="1">
        <v>109.2570583419169</v>
      </c>
      <c r="E157" s="1">
        <f>D157/D146*100-100</f>
        <v>3.4888783594379191</v>
      </c>
      <c r="F157" s="1">
        <v>3.3765955221449957</v>
      </c>
      <c r="G157" s="1">
        <v>2.152121486520457</v>
      </c>
      <c r="H157" s="1">
        <f>[3]ინდექსები!$F$166</f>
        <v>113.94</v>
      </c>
      <c r="I157" s="1">
        <f>H157/H146*100-100</f>
        <v>5.5235135699870312</v>
      </c>
      <c r="J157" s="1">
        <v>115.36233426058276</v>
      </c>
      <c r="K157" s="1">
        <f>J157/J146*100-100</f>
        <v>4.2528843970236068</v>
      </c>
      <c r="L157" s="46"/>
    </row>
    <row r="158" spans="2:12">
      <c r="B158" s="163"/>
      <c r="C158" s="103" t="s">
        <v>7</v>
      </c>
      <c r="D158" s="1">
        <v>110.5904119645015</v>
      </c>
      <c r="E158" s="1">
        <f>D158/D147*100-100</f>
        <v>3.1688171320152492</v>
      </c>
      <c r="F158" s="1">
        <v>4.7518381439302289</v>
      </c>
      <c r="G158" s="1">
        <v>2.6544148643572498</v>
      </c>
      <c r="H158" s="1">
        <f>[3]ინდექსები!$F$167</f>
        <v>114.04488230146299</v>
      </c>
      <c r="I158" s="1">
        <f>H158/H147*100-100</f>
        <v>4.0949286973291521</v>
      </c>
      <c r="J158" s="1">
        <v>116.9592145586092</v>
      </c>
      <c r="K158" s="1">
        <f>J158/J147*100-100</f>
        <v>5.1041872413875637</v>
      </c>
    </row>
    <row r="159" spans="2:12">
      <c r="B159" s="163"/>
      <c r="C159" s="103" t="s">
        <v>8</v>
      </c>
      <c r="D159" s="1">
        <v>110.88257718267303</v>
      </c>
      <c r="E159" s="1">
        <f>D159/D148*100-100</f>
        <v>2.9059405072718221</v>
      </c>
      <c r="F159" s="1">
        <v>3.4413754797999303</v>
      </c>
      <c r="G159" s="1">
        <v>2.927689693806542</v>
      </c>
      <c r="H159" s="1">
        <f>[3]ინდექსები!$F$168</f>
        <v>114.85888179232575</v>
      </c>
      <c r="I159" s="1">
        <f>H159/H148*100-100</f>
        <v>3.6413207051911627</v>
      </c>
      <c r="J159" s="1">
        <v>116.48623335605957</v>
      </c>
      <c r="K159" s="1">
        <f>J159/J148*100-100</f>
        <v>4.6324828994185765</v>
      </c>
    </row>
    <row r="160" spans="2:12">
      <c r="B160" s="163"/>
      <c r="C160" s="103" t="s">
        <v>9</v>
      </c>
      <c r="D160" s="1">
        <v>110.73012794646715</v>
      </c>
      <c r="E160" s="1">
        <f>D160/D149*100-100</f>
        <v>1.2767278090795315</v>
      </c>
      <c r="F160" s="1">
        <v>2.7644581172518343</v>
      </c>
      <c r="G160" s="1">
        <v>3.107963706324739</v>
      </c>
      <c r="H160" s="1">
        <f>[3]ინდექსები!$F$169</f>
        <v>114.10707003750728</v>
      </c>
      <c r="I160" s="1">
        <f>H160/H149*100-100</f>
        <v>1.0742082687579853</v>
      </c>
      <c r="J160" s="1">
        <f>[3]ინდექსები!$G$169</f>
        <v>115.59969984558288</v>
      </c>
      <c r="K160" s="1">
        <f>J160/J149*100-100</f>
        <v>3.9389629107478896</v>
      </c>
    </row>
    <row r="161" spans="2:11">
      <c r="B161" s="164"/>
      <c r="C161" s="103" t="s">
        <v>10</v>
      </c>
      <c r="D161" s="1">
        <v>111.46802702598231</v>
      </c>
      <c r="E161" s="1">
        <f>D161/D150*100-100</f>
        <v>1.1424900639072035</v>
      </c>
      <c r="F161" s="1">
        <v>1.9516299844184459</v>
      </c>
      <c r="G161" s="1">
        <f>[3]ინფლაცია!$F$201</f>
        <v>3.0706855530650898</v>
      </c>
      <c r="H161" s="12"/>
      <c r="I161" s="1"/>
      <c r="J161" s="1">
        <f>[3]ინდექსები!$G$170</f>
        <v>118.36821835113864</v>
      </c>
      <c r="K161" s="1">
        <f>J161/J150*100-100</f>
        <v>4.0367468052341593</v>
      </c>
    </row>
    <row r="206" spans="4:11">
      <c r="D206" s="46"/>
      <c r="E206" s="46"/>
      <c r="H206" s="46"/>
      <c r="I206" s="46"/>
      <c r="J206" s="46"/>
      <c r="K206" s="46"/>
    </row>
    <row r="207" spans="4:11">
      <c r="D207" s="46"/>
      <c r="E207" s="46"/>
      <c r="H207" s="46"/>
      <c r="I207" s="46"/>
      <c r="J207" s="46"/>
      <c r="K207" s="46"/>
    </row>
    <row r="208" spans="4:11">
      <c r="D208" s="46"/>
      <c r="E208" s="46"/>
      <c r="H208" s="46"/>
      <c r="I208" s="46"/>
      <c r="J208" s="46"/>
      <c r="K208" s="46"/>
    </row>
    <row r="209" spans="4:11">
      <c r="D209" s="46"/>
      <c r="E209" s="46"/>
      <c r="H209" s="46"/>
      <c r="I209" s="46"/>
      <c r="J209" s="46"/>
      <c r="K209" s="46"/>
    </row>
    <row r="210" spans="4:11">
      <c r="D210" s="46"/>
      <c r="E210" s="46"/>
      <c r="H210" s="46"/>
      <c r="I210" s="46"/>
      <c r="J210" s="46"/>
      <c r="K210" s="46"/>
    </row>
    <row r="211" spans="4:11">
      <c r="D211" s="46"/>
      <c r="E211" s="46"/>
      <c r="H211" s="46"/>
      <c r="I211" s="46"/>
      <c r="J211" s="46"/>
      <c r="K211" s="46"/>
    </row>
    <row r="212" spans="4:11">
      <c r="D212" s="46"/>
      <c r="E212" s="46"/>
      <c r="H212" s="46"/>
      <c r="I212" s="46"/>
      <c r="J212" s="46"/>
      <c r="K212" s="46"/>
    </row>
    <row r="213" spans="4:11">
      <c r="D213" s="46"/>
      <c r="E213" s="46"/>
      <c r="H213" s="46"/>
      <c r="I213" s="46"/>
      <c r="J213" s="46"/>
      <c r="K213" s="46"/>
    </row>
    <row r="214" spans="4:11">
      <c r="D214" s="46"/>
      <c r="E214" s="46"/>
      <c r="H214" s="46"/>
      <c r="I214" s="46"/>
      <c r="J214" s="46"/>
      <c r="K214" s="46"/>
    </row>
    <row r="215" spans="4:11">
      <c r="D215" s="46"/>
      <c r="E215" s="46"/>
      <c r="H215" s="46"/>
      <c r="I215" s="46"/>
      <c r="J215" s="46"/>
      <c r="K215" s="46"/>
    </row>
    <row r="216" spans="4:11">
      <c r="D216" s="46"/>
      <c r="E216" s="46"/>
      <c r="H216" s="46"/>
      <c r="I216" s="46"/>
      <c r="J216" s="46"/>
      <c r="K216" s="46"/>
    </row>
    <row r="217" spans="4:11">
      <c r="D217" s="46"/>
      <c r="E217" s="46"/>
      <c r="H217" s="46"/>
      <c r="I217" s="46"/>
      <c r="J217" s="46"/>
      <c r="K217" s="46"/>
    </row>
    <row r="218" spans="4:11">
      <c r="D218" s="46"/>
      <c r="E218" s="46"/>
      <c r="H218" s="46"/>
      <c r="I218" s="46"/>
      <c r="J218" s="46"/>
      <c r="K218" s="46"/>
    </row>
    <row r="219" spans="4:11">
      <c r="D219" s="46"/>
      <c r="E219" s="46"/>
      <c r="H219" s="46"/>
      <c r="I219" s="46"/>
      <c r="J219" s="46"/>
      <c r="K219" s="46"/>
    </row>
    <row r="220" spans="4:11">
      <c r="D220" s="46"/>
      <c r="E220" s="46"/>
      <c r="H220" s="46"/>
      <c r="I220" s="46"/>
      <c r="J220" s="46"/>
      <c r="K220" s="46"/>
    </row>
    <row r="221" spans="4:11">
      <c r="D221" s="46"/>
      <c r="E221" s="46"/>
      <c r="H221" s="46"/>
      <c r="I221" s="46"/>
      <c r="J221" s="46"/>
      <c r="K221" s="46"/>
    </row>
    <row r="222" spans="4:11">
      <c r="D222" s="46"/>
      <c r="E222" s="46"/>
      <c r="H222" s="46"/>
      <c r="I222" s="46"/>
      <c r="J222" s="46"/>
      <c r="K222" s="46"/>
    </row>
    <row r="223" spans="4:11">
      <c r="D223" s="46"/>
      <c r="E223" s="46"/>
      <c r="H223" s="46"/>
      <c r="I223" s="46"/>
      <c r="J223" s="46"/>
      <c r="K223" s="46"/>
    </row>
    <row r="224" spans="4:11">
      <c r="D224" s="46"/>
      <c r="E224" s="46"/>
      <c r="H224" s="46"/>
      <c r="I224" s="46"/>
      <c r="J224" s="46"/>
      <c r="K224" s="46"/>
    </row>
    <row r="225" spans="4:11">
      <c r="D225" s="46"/>
      <c r="E225" s="46"/>
      <c r="H225" s="46"/>
      <c r="I225" s="46"/>
      <c r="J225" s="46"/>
      <c r="K225" s="46"/>
    </row>
    <row r="226" spans="4:11">
      <c r="D226" s="46"/>
      <c r="E226" s="46"/>
      <c r="H226" s="46"/>
      <c r="I226" s="46"/>
      <c r="J226" s="46"/>
      <c r="K226" s="46"/>
    </row>
    <row r="227" spans="4:11">
      <c r="D227" s="46"/>
      <c r="E227" s="46"/>
      <c r="H227" s="46"/>
      <c r="I227" s="46"/>
      <c r="J227" s="46"/>
      <c r="K227" s="46"/>
    </row>
    <row r="228" spans="4:11">
      <c r="D228" s="46"/>
      <c r="E228" s="46"/>
      <c r="H228" s="46"/>
      <c r="I228" s="46"/>
      <c r="J228" s="46"/>
      <c r="K228" s="46"/>
    </row>
    <row r="229" spans="4:11">
      <c r="D229" s="46"/>
      <c r="E229" s="46"/>
      <c r="H229" s="46"/>
      <c r="I229" s="46"/>
      <c r="J229" s="46"/>
      <c r="K229" s="46"/>
    </row>
    <row r="230" spans="4:11">
      <c r="D230" s="46"/>
      <c r="E230" s="46"/>
      <c r="H230" s="46"/>
      <c r="I230" s="46"/>
      <c r="J230" s="46"/>
      <c r="K230" s="46"/>
    </row>
    <row r="231" spans="4:11">
      <c r="D231" s="46"/>
      <c r="E231" s="46"/>
      <c r="H231" s="46"/>
      <c r="I231" s="46"/>
      <c r="J231" s="46"/>
      <c r="K231" s="46"/>
    </row>
    <row r="232" spans="4:11">
      <c r="D232" s="46"/>
      <c r="E232" s="46"/>
      <c r="H232" s="46"/>
      <c r="I232" s="46"/>
      <c r="J232" s="46"/>
      <c r="K232" s="46"/>
    </row>
    <row r="233" spans="4:11">
      <c r="D233" s="46"/>
      <c r="E233" s="46"/>
      <c r="H233" s="46"/>
      <c r="I233" s="46"/>
      <c r="J233" s="46"/>
      <c r="K233" s="46"/>
    </row>
    <row r="234" spans="4:11">
      <c r="D234" s="46"/>
      <c r="E234" s="46"/>
      <c r="H234" s="46"/>
      <c r="I234" s="46"/>
      <c r="J234" s="46"/>
      <c r="K234" s="46"/>
    </row>
    <row r="235" spans="4:11">
      <c r="D235" s="46"/>
      <c r="E235" s="46"/>
      <c r="H235" s="46"/>
      <c r="I235" s="46"/>
      <c r="J235" s="46"/>
      <c r="K235" s="46"/>
    </row>
    <row r="236" spans="4:11">
      <c r="D236" s="46"/>
      <c r="E236" s="46"/>
      <c r="H236" s="46"/>
      <c r="I236" s="46"/>
      <c r="J236" s="46"/>
      <c r="K236" s="46"/>
    </row>
    <row r="237" spans="4:11">
      <c r="D237" s="46"/>
      <c r="E237" s="46"/>
      <c r="H237" s="46"/>
      <c r="I237" s="46"/>
      <c r="J237" s="46"/>
      <c r="K237" s="46"/>
    </row>
    <row r="238" spans="4:11">
      <c r="D238" s="46"/>
      <c r="E238" s="46"/>
      <c r="H238" s="46"/>
      <c r="I238" s="46"/>
      <c r="J238" s="46"/>
      <c r="K238" s="46"/>
    </row>
    <row r="239" spans="4:11">
      <c r="D239" s="46"/>
      <c r="E239" s="46"/>
      <c r="H239" s="46"/>
      <c r="I239" s="46"/>
      <c r="J239" s="46"/>
      <c r="K239" s="46"/>
    </row>
    <row r="240" spans="4:11">
      <c r="D240" s="46"/>
      <c r="E240" s="46"/>
      <c r="H240" s="46"/>
      <c r="I240" s="46"/>
      <c r="J240" s="46"/>
      <c r="K240" s="46"/>
    </row>
  </sheetData>
  <mergeCells count="17">
    <mergeCell ref="B30:B41"/>
    <mergeCell ref="B18:B29"/>
    <mergeCell ref="B90:B101"/>
    <mergeCell ref="B78:B89"/>
    <mergeCell ref="B66:B77"/>
    <mergeCell ref="B54:B65"/>
    <mergeCell ref="B42:B53"/>
    <mergeCell ref="B150:B161"/>
    <mergeCell ref="B138:B149"/>
    <mergeCell ref="B126:B137"/>
    <mergeCell ref="B114:B125"/>
    <mergeCell ref="B102:B113"/>
    <mergeCell ref="B6:B17"/>
    <mergeCell ref="B4:C4"/>
    <mergeCell ref="H4:I4"/>
    <mergeCell ref="J4:K4"/>
    <mergeCell ref="D4:G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39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N28" sqref="N28"/>
    </sheetView>
  </sheetViews>
  <sheetFormatPr defaultRowHeight="12.75"/>
  <cols>
    <col min="1" max="1" width="13.85546875" style="54" customWidth="1"/>
    <col min="2" max="2" width="11.7109375" style="54" customWidth="1"/>
    <col min="3" max="4" width="9.85546875" style="54" customWidth="1"/>
    <col min="5" max="5" width="11.140625" style="54" customWidth="1"/>
    <col min="6" max="7" width="9.85546875" style="54" customWidth="1"/>
    <col min="8" max="8" width="12.140625" style="54" customWidth="1"/>
    <col min="9" max="256" width="9.140625" style="54"/>
    <col min="257" max="257" width="13.85546875" style="54" customWidth="1"/>
    <col min="258" max="258" width="10.28515625" style="54" customWidth="1"/>
    <col min="259" max="259" width="12" style="54" customWidth="1"/>
    <col min="260" max="260" width="10.140625" style="54" bestFit="1" customWidth="1"/>
    <col min="261" max="261" width="9" style="54" bestFit="1" customWidth="1"/>
    <col min="262" max="263" width="8.5703125" style="54" bestFit="1" customWidth="1"/>
    <col min="264" max="264" width="8.85546875" style="54" bestFit="1" customWidth="1"/>
    <col min="265" max="512" width="9.140625" style="54"/>
    <col min="513" max="513" width="13.85546875" style="54" customWidth="1"/>
    <col min="514" max="514" width="10.28515625" style="54" customWidth="1"/>
    <col min="515" max="515" width="12" style="54" customWidth="1"/>
    <col min="516" max="516" width="10.140625" style="54" bestFit="1" customWidth="1"/>
    <col min="517" max="517" width="9" style="54" bestFit="1" customWidth="1"/>
    <col min="518" max="519" width="8.5703125" style="54" bestFit="1" customWidth="1"/>
    <col min="520" max="520" width="8.85546875" style="54" bestFit="1" customWidth="1"/>
    <col min="521" max="768" width="9.140625" style="54"/>
    <col min="769" max="769" width="13.85546875" style="54" customWidth="1"/>
    <col min="770" max="770" width="10.28515625" style="54" customWidth="1"/>
    <col min="771" max="771" width="12" style="54" customWidth="1"/>
    <col min="772" max="772" width="10.140625" style="54" bestFit="1" customWidth="1"/>
    <col min="773" max="773" width="9" style="54" bestFit="1" customWidth="1"/>
    <col min="774" max="775" width="8.5703125" style="54" bestFit="1" customWidth="1"/>
    <col min="776" max="776" width="8.85546875" style="54" bestFit="1" customWidth="1"/>
    <col min="777" max="1024" width="9.140625" style="54"/>
    <col min="1025" max="1025" width="13.85546875" style="54" customWidth="1"/>
    <col min="1026" max="1026" width="10.28515625" style="54" customWidth="1"/>
    <col min="1027" max="1027" width="12" style="54" customWidth="1"/>
    <col min="1028" max="1028" width="10.140625" style="54" bestFit="1" customWidth="1"/>
    <col min="1029" max="1029" width="9" style="54" bestFit="1" customWidth="1"/>
    <col min="1030" max="1031" width="8.5703125" style="54" bestFit="1" customWidth="1"/>
    <col min="1032" max="1032" width="8.85546875" style="54" bestFit="1" customWidth="1"/>
    <col min="1033" max="1280" width="9.140625" style="54"/>
    <col min="1281" max="1281" width="13.85546875" style="54" customWidth="1"/>
    <col min="1282" max="1282" width="10.28515625" style="54" customWidth="1"/>
    <col min="1283" max="1283" width="12" style="54" customWidth="1"/>
    <col min="1284" max="1284" width="10.140625" style="54" bestFit="1" customWidth="1"/>
    <col min="1285" max="1285" width="9" style="54" bestFit="1" customWidth="1"/>
    <col min="1286" max="1287" width="8.5703125" style="54" bestFit="1" customWidth="1"/>
    <col min="1288" max="1288" width="8.85546875" style="54" bestFit="1" customWidth="1"/>
    <col min="1289" max="1536" width="9.140625" style="54"/>
    <col min="1537" max="1537" width="13.85546875" style="54" customWidth="1"/>
    <col min="1538" max="1538" width="10.28515625" style="54" customWidth="1"/>
    <col min="1539" max="1539" width="12" style="54" customWidth="1"/>
    <col min="1540" max="1540" width="10.140625" style="54" bestFit="1" customWidth="1"/>
    <col min="1541" max="1541" width="9" style="54" bestFit="1" customWidth="1"/>
    <col min="1542" max="1543" width="8.5703125" style="54" bestFit="1" customWidth="1"/>
    <col min="1544" max="1544" width="8.85546875" style="54" bestFit="1" customWidth="1"/>
    <col min="1545" max="1792" width="9.140625" style="54"/>
    <col min="1793" max="1793" width="13.85546875" style="54" customWidth="1"/>
    <col min="1794" max="1794" width="10.28515625" style="54" customWidth="1"/>
    <col min="1795" max="1795" width="12" style="54" customWidth="1"/>
    <col min="1796" max="1796" width="10.140625" style="54" bestFit="1" customWidth="1"/>
    <col min="1797" max="1797" width="9" style="54" bestFit="1" customWidth="1"/>
    <col min="1798" max="1799" width="8.5703125" style="54" bestFit="1" customWidth="1"/>
    <col min="1800" max="1800" width="8.85546875" style="54" bestFit="1" customWidth="1"/>
    <col min="1801" max="2048" width="9.140625" style="54"/>
    <col min="2049" max="2049" width="13.85546875" style="54" customWidth="1"/>
    <col min="2050" max="2050" width="10.28515625" style="54" customWidth="1"/>
    <col min="2051" max="2051" width="12" style="54" customWidth="1"/>
    <col min="2052" max="2052" width="10.140625" style="54" bestFit="1" customWidth="1"/>
    <col min="2053" max="2053" width="9" style="54" bestFit="1" customWidth="1"/>
    <col min="2054" max="2055" width="8.5703125" style="54" bestFit="1" customWidth="1"/>
    <col min="2056" max="2056" width="8.85546875" style="54" bestFit="1" customWidth="1"/>
    <col min="2057" max="2304" width="9.140625" style="54"/>
    <col min="2305" max="2305" width="13.85546875" style="54" customWidth="1"/>
    <col min="2306" max="2306" width="10.28515625" style="54" customWidth="1"/>
    <col min="2307" max="2307" width="12" style="54" customWidth="1"/>
    <col min="2308" max="2308" width="10.140625" style="54" bestFit="1" customWidth="1"/>
    <col min="2309" max="2309" width="9" style="54" bestFit="1" customWidth="1"/>
    <col min="2310" max="2311" width="8.5703125" style="54" bestFit="1" customWidth="1"/>
    <col min="2312" max="2312" width="8.85546875" style="54" bestFit="1" customWidth="1"/>
    <col min="2313" max="2560" width="9.140625" style="54"/>
    <col min="2561" max="2561" width="13.85546875" style="54" customWidth="1"/>
    <col min="2562" max="2562" width="10.28515625" style="54" customWidth="1"/>
    <col min="2563" max="2563" width="12" style="54" customWidth="1"/>
    <col min="2564" max="2564" width="10.140625" style="54" bestFit="1" customWidth="1"/>
    <col min="2565" max="2565" width="9" style="54" bestFit="1" customWidth="1"/>
    <col min="2566" max="2567" width="8.5703125" style="54" bestFit="1" customWidth="1"/>
    <col min="2568" max="2568" width="8.85546875" style="54" bestFit="1" customWidth="1"/>
    <col min="2569" max="2816" width="9.140625" style="54"/>
    <col min="2817" max="2817" width="13.85546875" style="54" customWidth="1"/>
    <col min="2818" max="2818" width="10.28515625" style="54" customWidth="1"/>
    <col min="2819" max="2819" width="12" style="54" customWidth="1"/>
    <col min="2820" max="2820" width="10.140625" style="54" bestFit="1" customWidth="1"/>
    <col min="2821" max="2821" width="9" style="54" bestFit="1" customWidth="1"/>
    <col min="2822" max="2823" width="8.5703125" style="54" bestFit="1" customWidth="1"/>
    <col min="2824" max="2824" width="8.85546875" style="54" bestFit="1" customWidth="1"/>
    <col min="2825" max="3072" width="9.140625" style="54"/>
    <col min="3073" max="3073" width="13.85546875" style="54" customWidth="1"/>
    <col min="3074" max="3074" width="10.28515625" style="54" customWidth="1"/>
    <col min="3075" max="3075" width="12" style="54" customWidth="1"/>
    <col min="3076" max="3076" width="10.140625" style="54" bestFit="1" customWidth="1"/>
    <col min="3077" max="3077" width="9" style="54" bestFit="1" customWidth="1"/>
    <col min="3078" max="3079" width="8.5703125" style="54" bestFit="1" customWidth="1"/>
    <col min="3080" max="3080" width="8.85546875" style="54" bestFit="1" customWidth="1"/>
    <col min="3081" max="3328" width="9.140625" style="54"/>
    <col min="3329" max="3329" width="13.85546875" style="54" customWidth="1"/>
    <col min="3330" max="3330" width="10.28515625" style="54" customWidth="1"/>
    <col min="3331" max="3331" width="12" style="54" customWidth="1"/>
    <col min="3332" max="3332" width="10.140625" style="54" bestFit="1" customWidth="1"/>
    <col min="3333" max="3333" width="9" style="54" bestFit="1" customWidth="1"/>
    <col min="3334" max="3335" width="8.5703125" style="54" bestFit="1" customWidth="1"/>
    <col min="3336" max="3336" width="8.85546875" style="54" bestFit="1" customWidth="1"/>
    <col min="3337" max="3584" width="9.140625" style="54"/>
    <col min="3585" max="3585" width="13.85546875" style="54" customWidth="1"/>
    <col min="3586" max="3586" width="10.28515625" style="54" customWidth="1"/>
    <col min="3587" max="3587" width="12" style="54" customWidth="1"/>
    <col min="3588" max="3588" width="10.140625" style="54" bestFit="1" customWidth="1"/>
    <col min="3589" max="3589" width="9" style="54" bestFit="1" customWidth="1"/>
    <col min="3590" max="3591" width="8.5703125" style="54" bestFit="1" customWidth="1"/>
    <col min="3592" max="3592" width="8.85546875" style="54" bestFit="1" customWidth="1"/>
    <col min="3593" max="3840" width="9.140625" style="54"/>
    <col min="3841" max="3841" width="13.85546875" style="54" customWidth="1"/>
    <col min="3842" max="3842" width="10.28515625" style="54" customWidth="1"/>
    <col min="3843" max="3843" width="12" style="54" customWidth="1"/>
    <col min="3844" max="3844" width="10.140625" style="54" bestFit="1" customWidth="1"/>
    <col min="3845" max="3845" width="9" style="54" bestFit="1" customWidth="1"/>
    <col min="3846" max="3847" width="8.5703125" style="54" bestFit="1" customWidth="1"/>
    <col min="3848" max="3848" width="8.85546875" style="54" bestFit="1" customWidth="1"/>
    <col min="3849" max="4096" width="9.140625" style="54"/>
    <col min="4097" max="4097" width="13.85546875" style="54" customWidth="1"/>
    <col min="4098" max="4098" width="10.28515625" style="54" customWidth="1"/>
    <col min="4099" max="4099" width="12" style="54" customWidth="1"/>
    <col min="4100" max="4100" width="10.140625" style="54" bestFit="1" customWidth="1"/>
    <col min="4101" max="4101" width="9" style="54" bestFit="1" customWidth="1"/>
    <col min="4102" max="4103" width="8.5703125" style="54" bestFit="1" customWidth="1"/>
    <col min="4104" max="4104" width="8.85546875" style="54" bestFit="1" customWidth="1"/>
    <col min="4105" max="4352" width="9.140625" style="54"/>
    <col min="4353" max="4353" width="13.85546875" style="54" customWidth="1"/>
    <col min="4354" max="4354" width="10.28515625" style="54" customWidth="1"/>
    <col min="4355" max="4355" width="12" style="54" customWidth="1"/>
    <col min="4356" max="4356" width="10.140625" style="54" bestFit="1" customWidth="1"/>
    <col min="4357" max="4357" width="9" style="54" bestFit="1" customWidth="1"/>
    <col min="4358" max="4359" width="8.5703125" style="54" bestFit="1" customWidth="1"/>
    <col min="4360" max="4360" width="8.85546875" style="54" bestFit="1" customWidth="1"/>
    <col min="4361" max="4608" width="9.140625" style="54"/>
    <col min="4609" max="4609" width="13.85546875" style="54" customWidth="1"/>
    <col min="4610" max="4610" width="10.28515625" style="54" customWidth="1"/>
    <col min="4611" max="4611" width="12" style="54" customWidth="1"/>
    <col min="4612" max="4612" width="10.140625" style="54" bestFit="1" customWidth="1"/>
    <col min="4613" max="4613" width="9" style="54" bestFit="1" customWidth="1"/>
    <col min="4614" max="4615" width="8.5703125" style="54" bestFit="1" customWidth="1"/>
    <col min="4616" max="4616" width="8.85546875" style="54" bestFit="1" customWidth="1"/>
    <col min="4617" max="4864" width="9.140625" style="54"/>
    <col min="4865" max="4865" width="13.85546875" style="54" customWidth="1"/>
    <col min="4866" max="4866" width="10.28515625" style="54" customWidth="1"/>
    <col min="4867" max="4867" width="12" style="54" customWidth="1"/>
    <col min="4868" max="4868" width="10.140625" style="54" bestFit="1" customWidth="1"/>
    <col min="4869" max="4869" width="9" style="54" bestFit="1" customWidth="1"/>
    <col min="4870" max="4871" width="8.5703125" style="54" bestFit="1" customWidth="1"/>
    <col min="4872" max="4872" width="8.85546875" style="54" bestFit="1" customWidth="1"/>
    <col min="4873" max="5120" width="9.140625" style="54"/>
    <col min="5121" max="5121" width="13.85546875" style="54" customWidth="1"/>
    <col min="5122" max="5122" width="10.28515625" style="54" customWidth="1"/>
    <col min="5123" max="5123" width="12" style="54" customWidth="1"/>
    <col min="5124" max="5124" width="10.140625" style="54" bestFit="1" customWidth="1"/>
    <col min="5125" max="5125" width="9" style="54" bestFit="1" customWidth="1"/>
    <col min="5126" max="5127" width="8.5703125" style="54" bestFit="1" customWidth="1"/>
    <col min="5128" max="5128" width="8.85546875" style="54" bestFit="1" customWidth="1"/>
    <col min="5129" max="5376" width="9.140625" style="54"/>
    <col min="5377" max="5377" width="13.85546875" style="54" customWidth="1"/>
    <col min="5378" max="5378" width="10.28515625" style="54" customWidth="1"/>
    <col min="5379" max="5379" width="12" style="54" customWidth="1"/>
    <col min="5380" max="5380" width="10.140625" style="54" bestFit="1" customWidth="1"/>
    <col min="5381" max="5381" width="9" style="54" bestFit="1" customWidth="1"/>
    <col min="5382" max="5383" width="8.5703125" style="54" bestFit="1" customWidth="1"/>
    <col min="5384" max="5384" width="8.85546875" style="54" bestFit="1" customWidth="1"/>
    <col min="5385" max="5632" width="9.140625" style="54"/>
    <col min="5633" max="5633" width="13.85546875" style="54" customWidth="1"/>
    <col min="5634" max="5634" width="10.28515625" style="54" customWidth="1"/>
    <col min="5635" max="5635" width="12" style="54" customWidth="1"/>
    <col min="5636" max="5636" width="10.140625" style="54" bestFit="1" customWidth="1"/>
    <col min="5637" max="5637" width="9" style="54" bestFit="1" customWidth="1"/>
    <col min="5638" max="5639" width="8.5703125" style="54" bestFit="1" customWidth="1"/>
    <col min="5640" max="5640" width="8.85546875" style="54" bestFit="1" customWidth="1"/>
    <col min="5641" max="5888" width="9.140625" style="54"/>
    <col min="5889" max="5889" width="13.85546875" style="54" customWidth="1"/>
    <col min="5890" max="5890" width="10.28515625" style="54" customWidth="1"/>
    <col min="5891" max="5891" width="12" style="54" customWidth="1"/>
    <col min="5892" max="5892" width="10.140625" style="54" bestFit="1" customWidth="1"/>
    <col min="5893" max="5893" width="9" style="54" bestFit="1" customWidth="1"/>
    <col min="5894" max="5895" width="8.5703125" style="54" bestFit="1" customWidth="1"/>
    <col min="5896" max="5896" width="8.85546875" style="54" bestFit="1" customWidth="1"/>
    <col min="5897" max="6144" width="9.140625" style="54"/>
    <col min="6145" max="6145" width="13.85546875" style="54" customWidth="1"/>
    <col min="6146" max="6146" width="10.28515625" style="54" customWidth="1"/>
    <col min="6147" max="6147" width="12" style="54" customWidth="1"/>
    <col min="6148" max="6148" width="10.140625" style="54" bestFit="1" customWidth="1"/>
    <col min="6149" max="6149" width="9" style="54" bestFit="1" customWidth="1"/>
    <col min="6150" max="6151" width="8.5703125" style="54" bestFit="1" customWidth="1"/>
    <col min="6152" max="6152" width="8.85546875" style="54" bestFit="1" customWidth="1"/>
    <col min="6153" max="6400" width="9.140625" style="54"/>
    <col min="6401" max="6401" width="13.85546875" style="54" customWidth="1"/>
    <col min="6402" max="6402" width="10.28515625" style="54" customWidth="1"/>
    <col min="6403" max="6403" width="12" style="54" customWidth="1"/>
    <col min="6404" max="6404" width="10.140625" style="54" bestFit="1" customWidth="1"/>
    <col min="6405" max="6405" width="9" style="54" bestFit="1" customWidth="1"/>
    <col min="6406" max="6407" width="8.5703125" style="54" bestFit="1" customWidth="1"/>
    <col min="6408" max="6408" width="8.85546875" style="54" bestFit="1" customWidth="1"/>
    <col min="6409" max="6656" width="9.140625" style="54"/>
    <col min="6657" max="6657" width="13.85546875" style="54" customWidth="1"/>
    <col min="6658" max="6658" width="10.28515625" style="54" customWidth="1"/>
    <col min="6659" max="6659" width="12" style="54" customWidth="1"/>
    <col min="6660" max="6660" width="10.140625" style="54" bestFit="1" customWidth="1"/>
    <col min="6661" max="6661" width="9" style="54" bestFit="1" customWidth="1"/>
    <col min="6662" max="6663" width="8.5703125" style="54" bestFit="1" customWidth="1"/>
    <col min="6664" max="6664" width="8.85546875" style="54" bestFit="1" customWidth="1"/>
    <col min="6665" max="6912" width="9.140625" style="54"/>
    <col min="6913" max="6913" width="13.85546875" style="54" customWidth="1"/>
    <col min="6914" max="6914" width="10.28515625" style="54" customWidth="1"/>
    <col min="6915" max="6915" width="12" style="54" customWidth="1"/>
    <col min="6916" max="6916" width="10.140625" style="54" bestFit="1" customWidth="1"/>
    <col min="6917" max="6917" width="9" style="54" bestFit="1" customWidth="1"/>
    <col min="6918" max="6919" width="8.5703125" style="54" bestFit="1" customWidth="1"/>
    <col min="6920" max="6920" width="8.85546875" style="54" bestFit="1" customWidth="1"/>
    <col min="6921" max="7168" width="9.140625" style="54"/>
    <col min="7169" max="7169" width="13.85546875" style="54" customWidth="1"/>
    <col min="7170" max="7170" width="10.28515625" style="54" customWidth="1"/>
    <col min="7171" max="7171" width="12" style="54" customWidth="1"/>
    <col min="7172" max="7172" width="10.140625" style="54" bestFit="1" customWidth="1"/>
    <col min="7173" max="7173" width="9" style="54" bestFit="1" customWidth="1"/>
    <col min="7174" max="7175" width="8.5703125" style="54" bestFit="1" customWidth="1"/>
    <col min="7176" max="7176" width="8.85546875" style="54" bestFit="1" customWidth="1"/>
    <col min="7177" max="7424" width="9.140625" style="54"/>
    <col min="7425" max="7425" width="13.85546875" style="54" customWidth="1"/>
    <col min="7426" max="7426" width="10.28515625" style="54" customWidth="1"/>
    <col min="7427" max="7427" width="12" style="54" customWidth="1"/>
    <col min="7428" max="7428" width="10.140625" style="54" bestFit="1" customWidth="1"/>
    <col min="7429" max="7429" width="9" style="54" bestFit="1" customWidth="1"/>
    <col min="7430" max="7431" width="8.5703125" style="54" bestFit="1" customWidth="1"/>
    <col min="7432" max="7432" width="8.85546875" style="54" bestFit="1" customWidth="1"/>
    <col min="7433" max="7680" width="9.140625" style="54"/>
    <col min="7681" max="7681" width="13.85546875" style="54" customWidth="1"/>
    <col min="7682" max="7682" width="10.28515625" style="54" customWidth="1"/>
    <col min="7683" max="7683" width="12" style="54" customWidth="1"/>
    <col min="7684" max="7684" width="10.140625" style="54" bestFit="1" customWidth="1"/>
    <col min="7685" max="7685" width="9" style="54" bestFit="1" customWidth="1"/>
    <col min="7686" max="7687" width="8.5703125" style="54" bestFit="1" customWidth="1"/>
    <col min="7688" max="7688" width="8.85546875" style="54" bestFit="1" customWidth="1"/>
    <col min="7689" max="7936" width="9.140625" style="54"/>
    <col min="7937" max="7937" width="13.85546875" style="54" customWidth="1"/>
    <col min="7938" max="7938" width="10.28515625" style="54" customWidth="1"/>
    <col min="7939" max="7939" width="12" style="54" customWidth="1"/>
    <col min="7940" max="7940" width="10.140625" style="54" bestFit="1" customWidth="1"/>
    <col min="7941" max="7941" width="9" style="54" bestFit="1" customWidth="1"/>
    <col min="7942" max="7943" width="8.5703125" style="54" bestFit="1" customWidth="1"/>
    <col min="7944" max="7944" width="8.85546875" style="54" bestFit="1" customWidth="1"/>
    <col min="7945" max="8192" width="9.140625" style="54"/>
    <col min="8193" max="8193" width="13.85546875" style="54" customWidth="1"/>
    <col min="8194" max="8194" width="10.28515625" style="54" customWidth="1"/>
    <col min="8195" max="8195" width="12" style="54" customWidth="1"/>
    <col min="8196" max="8196" width="10.140625" style="54" bestFit="1" customWidth="1"/>
    <col min="8197" max="8197" width="9" style="54" bestFit="1" customWidth="1"/>
    <col min="8198" max="8199" width="8.5703125" style="54" bestFit="1" customWidth="1"/>
    <col min="8200" max="8200" width="8.85546875" style="54" bestFit="1" customWidth="1"/>
    <col min="8201" max="8448" width="9.140625" style="54"/>
    <col min="8449" max="8449" width="13.85546875" style="54" customWidth="1"/>
    <col min="8450" max="8450" width="10.28515625" style="54" customWidth="1"/>
    <col min="8451" max="8451" width="12" style="54" customWidth="1"/>
    <col min="8452" max="8452" width="10.140625" style="54" bestFit="1" customWidth="1"/>
    <col min="8453" max="8453" width="9" style="54" bestFit="1" customWidth="1"/>
    <col min="8454" max="8455" width="8.5703125" style="54" bestFit="1" customWidth="1"/>
    <col min="8456" max="8456" width="8.85546875" style="54" bestFit="1" customWidth="1"/>
    <col min="8457" max="8704" width="9.140625" style="54"/>
    <col min="8705" max="8705" width="13.85546875" style="54" customWidth="1"/>
    <col min="8706" max="8706" width="10.28515625" style="54" customWidth="1"/>
    <col min="8707" max="8707" width="12" style="54" customWidth="1"/>
    <col min="8708" max="8708" width="10.140625" style="54" bestFit="1" customWidth="1"/>
    <col min="8709" max="8709" width="9" style="54" bestFit="1" customWidth="1"/>
    <col min="8710" max="8711" width="8.5703125" style="54" bestFit="1" customWidth="1"/>
    <col min="8712" max="8712" width="8.85546875" style="54" bestFit="1" customWidth="1"/>
    <col min="8713" max="8960" width="9.140625" style="54"/>
    <col min="8961" max="8961" width="13.85546875" style="54" customWidth="1"/>
    <col min="8962" max="8962" width="10.28515625" style="54" customWidth="1"/>
    <col min="8963" max="8963" width="12" style="54" customWidth="1"/>
    <col min="8964" max="8964" width="10.140625" style="54" bestFit="1" customWidth="1"/>
    <col min="8965" max="8965" width="9" style="54" bestFit="1" customWidth="1"/>
    <col min="8966" max="8967" width="8.5703125" style="54" bestFit="1" customWidth="1"/>
    <col min="8968" max="8968" width="8.85546875" style="54" bestFit="1" customWidth="1"/>
    <col min="8969" max="9216" width="9.140625" style="54"/>
    <col min="9217" max="9217" width="13.85546875" style="54" customWidth="1"/>
    <col min="9218" max="9218" width="10.28515625" style="54" customWidth="1"/>
    <col min="9219" max="9219" width="12" style="54" customWidth="1"/>
    <col min="9220" max="9220" width="10.140625" style="54" bestFit="1" customWidth="1"/>
    <col min="9221" max="9221" width="9" style="54" bestFit="1" customWidth="1"/>
    <col min="9222" max="9223" width="8.5703125" style="54" bestFit="1" customWidth="1"/>
    <col min="9224" max="9224" width="8.85546875" style="54" bestFit="1" customWidth="1"/>
    <col min="9225" max="9472" width="9.140625" style="54"/>
    <col min="9473" max="9473" width="13.85546875" style="54" customWidth="1"/>
    <col min="9474" max="9474" width="10.28515625" style="54" customWidth="1"/>
    <col min="9475" max="9475" width="12" style="54" customWidth="1"/>
    <col min="9476" max="9476" width="10.140625" style="54" bestFit="1" customWidth="1"/>
    <col min="9477" max="9477" width="9" style="54" bestFit="1" customWidth="1"/>
    <col min="9478" max="9479" width="8.5703125" style="54" bestFit="1" customWidth="1"/>
    <col min="9480" max="9480" width="8.85546875" style="54" bestFit="1" customWidth="1"/>
    <col min="9481" max="9728" width="9.140625" style="54"/>
    <col min="9729" max="9729" width="13.85546875" style="54" customWidth="1"/>
    <col min="9730" max="9730" width="10.28515625" style="54" customWidth="1"/>
    <col min="9731" max="9731" width="12" style="54" customWidth="1"/>
    <col min="9732" max="9732" width="10.140625" style="54" bestFit="1" customWidth="1"/>
    <col min="9733" max="9733" width="9" style="54" bestFit="1" customWidth="1"/>
    <col min="9734" max="9735" width="8.5703125" style="54" bestFit="1" customWidth="1"/>
    <col min="9736" max="9736" width="8.85546875" style="54" bestFit="1" customWidth="1"/>
    <col min="9737" max="9984" width="9.140625" style="54"/>
    <col min="9985" max="9985" width="13.85546875" style="54" customWidth="1"/>
    <col min="9986" max="9986" width="10.28515625" style="54" customWidth="1"/>
    <col min="9987" max="9987" width="12" style="54" customWidth="1"/>
    <col min="9988" max="9988" width="10.140625" style="54" bestFit="1" customWidth="1"/>
    <col min="9989" max="9989" width="9" style="54" bestFit="1" customWidth="1"/>
    <col min="9990" max="9991" width="8.5703125" style="54" bestFit="1" customWidth="1"/>
    <col min="9992" max="9992" width="8.85546875" style="54" bestFit="1" customWidth="1"/>
    <col min="9993" max="10240" width="9.140625" style="54"/>
    <col min="10241" max="10241" width="13.85546875" style="54" customWidth="1"/>
    <col min="10242" max="10242" width="10.28515625" style="54" customWidth="1"/>
    <col min="10243" max="10243" width="12" style="54" customWidth="1"/>
    <col min="10244" max="10244" width="10.140625" style="54" bestFit="1" customWidth="1"/>
    <col min="10245" max="10245" width="9" style="54" bestFit="1" customWidth="1"/>
    <col min="10246" max="10247" width="8.5703125" style="54" bestFit="1" customWidth="1"/>
    <col min="10248" max="10248" width="8.85546875" style="54" bestFit="1" customWidth="1"/>
    <col min="10249" max="10496" width="9.140625" style="54"/>
    <col min="10497" max="10497" width="13.85546875" style="54" customWidth="1"/>
    <col min="10498" max="10498" width="10.28515625" style="54" customWidth="1"/>
    <col min="10499" max="10499" width="12" style="54" customWidth="1"/>
    <col min="10500" max="10500" width="10.140625" style="54" bestFit="1" customWidth="1"/>
    <col min="10501" max="10501" width="9" style="54" bestFit="1" customWidth="1"/>
    <col min="10502" max="10503" width="8.5703125" style="54" bestFit="1" customWidth="1"/>
    <col min="10504" max="10504" width="8.85546875" style="54" bestFit="1" customWidth="1"/>
    <col min="10505" max="10752" width="9.140625" style="54"/>
    <col min="10753" max="10753" width="13.85546875" style="54" customWidth="1"/>
    <col min="10754" max="10754" width="10.28515625" style="54" customWidth="1"/>
    <col min="10755" max="10755" width="12" style="54" customWidth="1"/>
    <col min="10756" max="10756" width="10.140625" style="54" bestFit="1" customWidth="1"/>
    <col min="10757" max="10757" width="9" style="54" bestFit="1" customWidth="1"/>
    <col min="10758" max="10759" width="8.5703125" style="54" bestFit="1" customWidth="1"/>
    <col min="10760" max="10760" width="8.85546875" style="54" bestFit="1" customWidth="1"/>
    <col min="10761" max="11008" width="9.140625" style="54"/>
    <col min="11009" max="11009" width="13.85546875" style="54" customWidth="1"/>
    <col min="11010" max="11010" width="10.28515625" style="54" customWidth="1"/>
    <col min="11011" max="11011" width="12" style="54" customWidth="1"/>
    <col min="11012" max="11012" width="10.140625" style="54" bestFit="1" customWidth="1"/>
    <col min="11013" max="11013" width="9" style="54" bestFit="1" customWidth="1"/>
    <col min="11014" max="11015" width="8.5703125" style="54" bestFit="1" customWidth="1"/>
    <col min="11016" max="11016" width="8.85546875" style="54" bestFit="1" customWidth="1"/>
    <col min="11017" max="11264" width="9.140625" style="54"/>
    <col min="11265" max="11265" width="13.85546875" style="54" customWidth="1"/>
    <col min="11266" max="11266" width="10.28515625" style="54" customWidth="1"/>
    <col min="11267" max="11267" width="12" style="54" customWidth="1"/>
    <col min="11268" max="11268" width="10.140625" style="54" bestFit="1" customWidth="1"/>
    <col min="11269" max="11269" width="9" style="54" bestFit="1" customWidth="1"/>
    <col min="11270" max="11271" width="8.5703125" style="54" bestFit="1" customWidth="1"/>
    <col min="11272" max="11272" width="8.85546875" style="54" bestFit="1" customWidth="1"/>
    <col min="11273" max="11520" width="9.140625" style="54"/>
    <col min="11521" max="11521" width="13.85546875" style="54" customWidth="1"/>
    <col min="11522" max="11522" width="10.28515625" style="54" customWidth="1"/>
    <col min="11523" max="11523" width="12" style="54" customWidth="1"/>
    <col min="11524" max="11524" width="10.140625" style="54" bestFit="1" customWidth="1"/>
    <col min="11525" max="11525" width="9" style="54" bestFit="1" customWidth="1"/>
    <col min="11526" max="11527" width="8.5703125" style="54" bestFit="1" customWidth="1"/>
    <col min="11528" max="11528" width="8.85546875" style="54" bestFit="1" customWidth="1"/>
    <col min="11529" max="11776" width="9.140625" style="54"/>
    <col min="11777" max="11777" width="13.85546875" style="54" customWidth="1"/>
    <col min="11778" max="11778" width="10.28515625" style="54" customWidth="1"/>
    <col min="11779" max="11779" width="12" style="54" customWidth="1"/>
    <col min="11780" max="11780" width="10.140625" style="54" bestFit="1" customWidth="1"/>
    <col min="11781" max="11781" width="9" style="54" bestFit="1" customWidth="1"/>
    <col min="11782" max="11783" width="8.5703125" style="54" bestFit="1" customWidth="1"/>
    <col min="11784" max="11784" width="8.85546875" style="54" bestFit="1" customWidth="1"/>
    <col min="11785" max="12032" width="9.140625" style="54"/>
    <col min="12033" max="12033" width="13.85546875" style="54" customWidth="1"/>
    <col min="12034" max="12034" width="10.28515625" style="54" customWidth="1"/>
    <col min="12035" max="12035" width="12" style="54" customWidth="1"/>
    <col min="12036" max="12036" width="10.140625" style="54" bestFit="1" customWidth="1"/>
    <col min="12037" max="12037" width="9" style="54" bestFit="1" customWidth="1"/>
    <col min="12038" max="12039" width="8.5703125" style="54" bestFit="1" customWidth="1"/>
    <col min="12040" max="12040" width="8.85546875" style="54" bestFit="1" customWidth="1"/>
    <col min="12041" max="12288" width="9.140625" style="54"/>
    <col min="12289" max="12289" width="13.85546875" style="54" customWidth="1"/>
    <col min="12290" max="12290" width="10.28515625" style="54" customWidth="1"/>
    <col min="12291" max="12291" width="12" style="54" customWidth="1"/>
    <col min="12292" max="12292" width="10.140625" style="54" bestFit="1" customWidth="1"/>
    <col min="12293" max="12293" width="9" style="54" bestFit="1" customWidth="1"/>
    <col min="12294" max="12295" width="8.5703125" style="54" bestFit="1" customWidth="1"/>
    <col min="12296" max="12296" width="8.85546875" style="54" bestFit="1" customWidth="1"/>
    <col min="12297" max="12544" width="9.140625" style="54"/>
    <col min="12545" max="12545" width="13.85546875" style="54" customWidth="1"/>
    <col min="12546" max="12546" width="10.28515625" style="54" customWidth="1"/>
    <col min="12547" max="12547" width="12" style="54" customWidth="1"/>
    <col min="12548" max="12548" width="10.140625" style="54" bestFit="1" customWidth="1"/>
    <col min="12549" max="12549" width="9" style="54" bestFit="1" customWidth="1"/>
    <col min="12550" max="12551" width="8.5703125" style="54" bestFit="1" customWidth="1"/>
    <col min="12552" max="12552" width="8.85546875" style="54" bestFit="1" customWidth="1"/>
    <col min="12553" max="12800" width="9.140625" style="54"/>
    <col min="12801" max="12801" width="13.85546875" style="54" customWidth="1"/>
    <col min="12802" max="12802" width="10.28515625" style="54" customWidth="1"/>
    <col min="12803" max="12803" width="12" style="54" customWidth="1"/>
    <col min="12804" max="12804" width="10.140625" style="54" bestFit="1" customWidth="1"/>
    <col min="12805" max="12805" width="9" style="54" bestFit="1" customWidth="1"/>
    <col min="12806" max="12807" width="8.5703125" style="54" bestFit="1" customWidth="1"/>
    <col min="12808" max="12808" width="8.85546875" style="54" bestFit="1" customWidth="1"/>
    <col min="12809" max="13056" width="9.140625" style="54"/>
    <col min="13057" max="13057" width="13.85546875" style="54" customWidth="1"/>
    <col min="13058" max="13058" width="10.28515625" style="54" customWidth="1"/>
    <col min="13059" max="13059" width="12" style="54" customWidth="1"/>
    <col min="13060" max="13060" width="10.140625" style="54" bestFit="1" customWidth="1"/>
    <col min="13061" max="13061" width="9" style="54" bestFit="1" customWidth="1"/>
    <col min="13062" max="13063" width="8.5703125" style="54" bestFit="1" customWidth="1"/>
    <col min="13064" max="13064" width="8.85546875" style="54" bestFit="1" customWidth="1"/>
    <col min="13065" max="13312" width="9.140625" style="54"/>
    <col min="13313" max="13313" width="13.85546875" style="54" customWidth="1"/>
    <col min="13314" max="13314" width="10.28515625" style="54" customWidth="1"/>
    <col min="13315" max="13315" width="12" style="54" customWidth="1"/>
    <col min="13316" max="13316" width="10.140625" style="54" bestFit="1" customWidth="1"/>
    <col min="13317" max="13317" width="9" style="54" bestFit="1" customWidth="1"/>
    <col min="13318" max="13319" width="8.5703125" style="54" bestFit="1" customWidth="1"/>
    <col min="13320" max="13320" width="8.85546875" style="54" bestFit="1" customWidth="1"/>
    <col min="13321" max="13568" width="9.140625" style="54"/>
    <col min="13569" max="13569" width="13.85546875" style="54" customWidth="1"/>
    <col min="13570" max="13570" width="10.28515625" style="54" customWidth="1"/>
    <col min="13571" max="13571" width="12" style="54" customWidth="1"/>
    <col min="13572" max="13572" width="10.140625" style="54" bestFit="1" customWidth="1"/>
    <col min="13573" max="13573" width="9" style="54" bestFit="1" customWidth="1"/>
    <col min="13574" max="13575" width="8.5703125" style="54" bestFit="1" customWidth="1"/>
    <col min="13576" max="13576" width="8.85546875" style="54" bestFit="1" customWidth="1"/>
    <col min="13577" max="13824" width="9.140625" style="54"/>
    <col min="13825" max="13825" width="13.85546875" style="54" customWidth="1"/>
    <col min="13826" max="13826" width="10.28515625" style="54" customWidth="1"/>
    <col min="13827" max="13827" width="12" style="54" customWidth="1"/>
    <col min="13828" max="13828" width="10.140625" style="54" bestFit="1" customWidth="1"/>
    <col min="13829" max="13829" width="9" style="54" bestFit="1" customWidth="1"/>
    <col min="13830" max="13831" width="8.5703125" style="54" bestFit="1" customWidth="1"/>
    <col min="13832" max="13832" width="8.85546875" style="54" bestFit="1" customWidth="1"/>
    <col min="13833" max="14080" width="9.140625" style="54"/>
    <col min="14081" max="14081" width="13.85546875" style="54" customWidth="1"/>
    <col min="14082" max="14082" width="10.28515625" style="54" customWidth="1"/>
    <col min="14083" max="14083" width="12" style="54" customWidth="1"/>
    <col min="14084" max="14084" width="10.140625" style="54" bestFit="1" customWidth="1"/>
    <col min="14085" max="14085" width="9" style="54" bestFit="1" customWidth="1"/>
    <col min="14086" max="14087" width="8.5703125" style="54" bestFit="1" customWidth="1"/>
    <col min="14088" max="14088" width="8.85546875" style="54" bestFit="1" customWidth="1"/>
    <col min="14089" max="14336" width="9.140625" style="54"/>
    <col min="14337" max="14337" width="13.85546875" style="54" customWidth="1"/>
    <col min="14338" max="14338" width="10.28515625" style="54" customWidth="1"/>
    <col min="14339" max="14339" width="12" style="54" customWidth="1"/>
    <col min="14340" max="14340" width="10.140625" style="54" bestFit="1" customWidth="1"/>
    <col min="14341" max="14341" width="9" style="54" bestFit="1" customWidth="1"/>
    <col min="14342" max="14343" width="8.5703125" style="54" bestFit="1" customWidth="1"/>
    <col min="14344" max="14344" width="8.85546875" style="54" bestFit="1" customWidth="1"/>
    <col min="14345" max="14592" width="9.140625" style="54"/>
    <col min="14593" max="14593" width="13.85546875" style="54" customWidth="1"/>
    <col min="14594" max="14594" width="10.28515625" style="54" customWidth="1"/>
    <col min="14595" max="14595" width="12" style="54" customWidth="1"/>
    <col min="14596" max="14596" width="10.140625" style="54" bestFit="1" customWidth="1"/>
    <col min="14597" max="14597" width="9" style="54" bestFit="1" customWidth="1"/>
    <col min="14598" max="14599" width="8.5703125" style="54" bestFit="1" customWidth="1"/>
    <col min="14600" max="14600" width="8.85546875" style="54" bestFit="1" customWidth="1"/>
    <col min="14601" max="14848" width="9.140625" style="54"/>
    <col min="14849" max="14849" width="13.85546875" style="54" customWidth="1"/>
    <col min="14850" max="14850" width="10.28515625" style="54" customWidth="1"/>
    <col min="14851" max="14851" width="12" style="54" customWidth="1"/>
    <col min="14852" max="14852" width="10.140625" style="54" bestFit="1" customWidth="1"/>
    <col min="14853" max="14853" width="9" style="54" bestFit="1" customWidth="1"/>
    <col min="14854" max="14855" width="8.5703125" style="54" bestFit="1" customWidth="1"/>
    <col min="14856" max="14856" width="8.85546875" style="54" bestFit="1" customWidth="1"/>
    <col min="14857" max="15104" width="9.140625" style="54"/>
    <col min="15105" max="15105" width="13.85546875" style="54" customWidth="1"/>
    <col min="15106" max="15106" width="10.28515625" style="54" customWidth="1"/>
    <col min="15107" max="15107" width="12" style="54" customWidth="1"/>
    <col min="15108" max="15108" width="10.140625" style="54" bestFit="1" customWidth="1"/>
    <col min="15109" max="15109" width="9" style="54" bestFit="1" customWidth="1"/>
    <col min="15110" max="15111" width="8.5703125" style="54" bestFit="1" customWidth="1"/>
    <col min="15112" max="15112" width="8.85546875" style="54" bestFit="1" customWidth="1"/>
    <col min="15113" max="15360" width="9.140625" style="54"/>
    <col min="15361" max="15361" width="13.85546875" style="54" customWidth="1"/>
    <col min="15362" max="15362" width="10.28515625" style="54" customWidth="1"/>
    <col min="15363" max="15363" width="12" style="54" customWidth="1"/>
    <col min="15364" max="15364" width="10.140625" style="54" bestFit="1" customWidth="1"/>
    <col min="15365" max="15365" width="9" style="54" bestFit="1" customWidth="1"/>
    <col min="15366" max="15367" width="8.5703125" style="54" bestFit="1" customWidth="1"/>
    <col min="15368" max="15368" width="8.85546875" style="54" bestFit="1" customWidth="1"/>
    <col min="15369" max="15616" width="9.140625" style="54"/>
    <col min="15617" max="15617" width="13.85546875" style="54" customWidth="1"/>
    <col min="15618" max="15618" width="10.28515625" style="54" customWidth="1"/>
    <col min="15619" max="15619" width="12" style="54" customWidth="1"/>
    <col min="15620" max="15620" width="10.140625" style="54" bestFit="1" customWidth="1"/>
    <col min="15621" max="15621" width="9" style="54" bestFit="1" customWidth="1"/>
    <col min="15622" max="15623" width="8.5703125" style="54" bestFit="1" customWidth="1"/>
    <col min="15624" max="15624" width="8.85546875" style="54" bestFit="1" customWidth="1"/>
    <col min="15625" max="15872" width="9.140625" style="54"/>
    <col min="15873" max="15873" width="13.85546875" style="54" customWidth="1"/>
    <col min="15874" max="15874" width="10.28515625" style="54" customWidth="1"/>
    <col min="15875" max="15875" width="12" style="54" customWidth="1"/>
    <col min="15876" max="15876" width="10.140625" style="54" bestFit="1" customWidth="1"/>
    <col min="15877" max="15877" width="9" style="54" bestFit="1" customWidth="1"/>
    <col min="15878" max="15879" width="8.5703125" style="54" bestFit="1" customWidth="1"/>
    <col min="15880" max="15880" width="8.85546875" style="54" bestFit="1" customWidth="1"/>
    <col min="15881" max="16128" width="9.140625" style="54"/>
    <col min="16129" max="16129" width="13.85546875" style="54" customWidth="1"/>
    <col min="16130" max="16130" width="10.28515625" style="54" customWidth="1"/>
    <col min="16131" max="16131" width="12" style="54" customWidth="1"/>
    <col min="16132" max="16132" width="10.140625" style="54" bestFit="1" customWidth="1"/>
    <col min="16133" max="16133" width="9" style="54" bestFit="1" customWidth="1"/>
    <col min="16134" max="16135" width="8.5703125" style="54" bestFit="1" customWidth="1"/>
    <col min="16136" max="16136" width="8.85546875" style="54" bestFit="1" customWidth="1"/>
    <col min="16137" max="16384" width="9.140625" style="54"/>
  </cols>
  <sheetData>
    <row r="1" spans="1:8" ht="30.75" customHeight="1">
      <c r="A1" s="167" t="s">
        <v>80</v>
      </c>
      <c r="B1" s="167"/>
      <c r="C1" s="167"/>
      <c r="D1" s="167"/>
      <c r="E1" s="167"/>
      <c r="F1" s="167"/>
      <c r="G1" s="167"/>
      <c r="H1" s="167"/>
    </row>
    <row r="2" spans="1:8" ht="12.75" customHeight="1">
      <c r="A2" s="68"/>
      <c r="B2" s="69"/>
      <c r="C2" s="69"/>
      <c r="D2" s="69"/>
      <c r="E2" s="105"/>
      <c r="F2" s="105"/>
      <c r="G2" s="105"/>
      <c r="H2" s="105"/>
    </row>
    <row r="3" spans="1:8" ht="37.5">
      <c r="A3" s="55"/>
      <c r="B3" s="3" t="s">
        <v>55</v>
      </c>
      <c r="C3" s="3" t="s">
        <v>81</v>
      </c>
      <c r="D3" s="3" t="s">
        <v>82</v>
      </c>
      <c r="E3" s="3" t="s">
        <v>83</v>
      </c>
      <c r="F3" s="3" t="s">
        <v>84</v>
      </c>
      <c r="G3" s="3" t="s">
        <v>85</v>
      </c>
      <c r="H3" s="56" t="s">
        <v>86</v>
      </c>
    </row>
    <row r="4" spans="1:8" ht="15">
      <c r="A4" s="57" t="s">
        <v>87</v>
      </c>
      <c r="B4" s="7">
        <v>301698.46600000001</v>
      </c>
      <c r="C4" s="7">
        <v>447380.47199999995</v>
      </c>
      <c r="D4" s="7">
        <v>283294.60800000001</v>
      </c>
      <c r="E4" s="58">
        <f t="shared" ref="E4:E59" si="0">B4/(H4*4)*100</f>
        <v>5.3993053285734405</v>
      </c>
      <c r="F4" s="58">
        <f t="shared" ref="F4:F59" si="1">C4/(H4*4)*100</f>
        <v>8.0064834216601568</v>
      </c>
      <c r="G4" s="58">
        <f t="shared" ref="G4:G59" si="2">D4/(H4*4)*100</f>
        <v>5.0699432012707817</v>
      </c>
      <c r="H4" s="7">
        <v>1396931.8627129402</v>
      </c>
    </row>
    <row r="5" spans="1:8" ht="15">
      <c r="A5" s="57" t="s">
        <v>88</v>
      </c>
      <c r="B5" s="7">
        <v>295194.95899999997</v>
      </c>
      <c r="C5" s="7">
        <v>474563.03700000001</v>
      </c>
      <c r="D5" s="7">
        <v>281353.804</v>
      </c>
      <c r="E5" s="58">
        <f t="shared" si="0"/>
        <v>5.2150074499171213</v>
      </c>
      <c r="F5" s="58">
        <f t="shared" si="1"/>
        <v>8.3837806099198833</v>
      </c>
      <c r="G5" s="58">
        <f t="shared" si="2"/>
        <v>4.9704852308217156</v>
      </c>
      <c r="H5" s="7">
        <v>1415122.4223308219</v>
      </c>
    </row>
    <row r="6" spans="1:8" ht="15">
      <c r="A6" s="57" t="s">
        <v>89</v>
      </c>
      <c r="B6" s="7">
        <v>337908.39299999998</v>
      </c>
      <c r="C6" s="7">
        <v>566628.53399999999</v>
      </c>
      <c r="D6" s="7">
        <v>326294.14799999999</v>
      </c>
      <c r="E6" s="58">
        <f t="shared" si="0"/>
        <v>5.5043897161306106</v>
      </c>
      <c r="F6" s="58">
        <f t="shared" si="1"/>
        <v>9.2301474009725588</v>
      </c>
      <c r="G6" s="58">
        <f t="shared" si="2"/>
        <v>5.3151984084775288</v>
      </c>
      <c r="H6" s="7">
        <v>1534722.3326582403</v>
      </c>
    </row>
    <row r="7" spans="1:8" ht="15">
      <c r="A7" s="57" t="s">
        <v>90</v>
      </c>
      <c r="B7" s="7">
        <v>391776.19200000004</v>
      </c>
      <c r="C7" s="7">
        <v>608118.63300000003</v>
      </c>
      <c r="D7" s="7">
        <v>380270.78800000006</v>
      </c>
      <c r="E7" s="58">
        <f t="shared" si="0"/>
        <v>5.7740487073257079</v>
      </c>
      <c r="F7" s="58">
        <f t="shared" si="1"/>
        <v>8.9625318701712384</v>
      </c>
      <c r="G7" s="58">
        <f t="shared" si="2"/>
        <v>5.604480559873144</v>
      </c>
      <c r="H7" s="7">
        <v>1696280.2526368627</v>
      </c>
    </row>
    <row r="8" spans="1:8" ht="15">
      <c r="A8" s="57" t="s">
        <v>91</v>
      </c>
      <c r="B8" s="7">
        <v>357324.62799999997</v>
      </c>
      <c r="C8" s="7">
        <v>602899.42124000005</v>
      </c>
      <c r="D8" s="7">
        <v>341695.19656999997</v>
      </c>
      <c r="E8" s="58">
        <f t="shared" si="0"/>
        <v>5.9385245933872604</v>
      </c>
      <c r="F8" s="58">
        <f t="shared" si="1"/>
        <v>10.019832834955576</v>
      </c>
      <c r="G8" s="58">
        <f t="shared" si="2"/>
        <v>5.6787726601180131</v>
      </c>
      <c r="H8" s="7">
        <v>1504265.1688177418</v>
      </c>
    </row>
    <row r="9" spans="1:8" ht="15">
      <c r="A9" s="57" t="s">
        <v>92</v>
      </c>
      <c r="B9" s="7">
        <v>381083.24</v>
      </c>
      <c r="C9" s="7">
        <v>645210.42091999995</v>
      </c>
      <c r="D9" s="7">
        <v>359697.49728000001</v>
      </c>
      <c r="E9" s="58">
        <f t="shared" si="0"/>
        <v>5.6442680458260623</v>
      </c>
      <c r="F9" s="58">
        <f t="shared" si="1"/>
        <v>9.5562863421459827</v>
      </c>
      <c r="G9" s="58">
        <f t="shared" si="2"/>
        <v>5.3275213311955438</v>
      </c>
      <c r="H9" s="7">
        <v>1687921.4315566176</v>
      </c>
    </row>
    <row r="10" spans="1:8" ht="15">
      <c r="A10" s="57" t="s">
        <v>93</v>
      </c>
      <c r="B10" s="7">
        <v>404261.80899999995</v>
      </c>
      <c r="C10" s="7">
        <v>702688.60696</v>
      </c>
      <c r="D10" s="7">
        <v>382872.97686</v>
      </c>
      <c r="E10" s="58">
        <f t="shared" si="0"/>
        <v>6.0207653729586115</v>
      </c>
      <c r="F10" s="58">
        <f t="shared" si="1"/>
        <v>10.465305251620471</v>
      </c>
      <c r="G10" s="58">
        <f t="shared" si="2"/>
        <v>5.7022165092034998</v>
      </c>
      <c r="H10" s="7">
        <v>1678614.6941370729</v>
      </c>
    </row>
    <row r="11" spans="1:8" ht="15">
      <c r="A11" s="57" t="s">
        <v>94</v>
      </c>
      <c r="B11" s="7">
        <v>431422.23499999999</v>
      </c>
      <c r="C11" s="7">
        <v>749330.82493000012</v>
      </c>
      <c r="D11" s="7">
        <v>405377.45201000001</v>
      </c>
      <c r="E11" s="58">
        <f t="shared" si="0"/>
        <v>5.9813525531614804</v>
      </c>
      <c r="F11" s="58">
        <f t="shared" si="1"/>
        <v>10.388921755174845</v>
      </c>
      <c r="G11" s="58">
        <f t="shared" si="2"/>
        <v>5.6202607581737398</v>
      </c>
      <c r="H11" s="7">
        <v>1803196.8152920911</v>
      </c>
    </row>
    <row r="12" spans="1:8" ht="15">
      <c r="A12" s="57" t="s">
        <v>95</v>
      </c>
      <c r="B12" s="7">
        <v>432833.5</v>
      </c>
      <c r="C12" s="7">
        <v>774232.62800000003</v>
      </c>
      <c r="D12" s="7">
        <v>405342.15600000002</v>
      </c>
      <c r="E12" s="58">
        <f t="shared" si="0"/>
        <v>6.4258144966579849</v>
      </c>
      <c r="F12" s="58">
        <f t="shared" si="1"/>
        <v>11.494200991346579</v>
      </c>
      <c r="G12" s="58">
        <f t="shared" si="2"/>
        <v>6.0176800135188309</v>
      </c>
      <c r="H12" s="7">
        <v>1683963.5668953455</v>
      </c>
    </row>
    <row r="13" spans="1:8" ht="15">
      <c r="A13" s="57" t="s">
        <v>96</v>
      </c>
      <c r="B13" s="7">
        <v>436131.989</v>
      </c>
      <c r="C13" s="7">
        <v>784325.15099999995</v>
      </c>
      <c r="D13" s="7">
        <v>403024.11399999994</v>
      </c>
      <c r="E13" s="58">
        <f t="shared" si="0"/>
        <v>5.9283911797517188</v>
      </c>
      <c r="F13" s="58">
        <f t="shared" si="1"/>
        <v>10.661419993308115</v>
      </c>
      <c r="G13" s="58">
        <f t="shared" si="2"/>
        <v>5.4783521111193956</v>
      </c>
      <c r="H13" s="7">
        <v>1839166.7139374954</v>
      </c>
    </row>
    <row r="14" spans="1:8" ht="15">
      <c r="A14" s="57" t="s">
        <v>97</v>
      </c>
      <c r="B14" s="7">
        <v>459168.49300000002</v>
      </c>
      <c r="C14" s="7">
        <v>817852.69199999992</v>
      </c>
      <c r="D14" s="7">
        <v>419497.52399999998</v>
      </c>
      <c r="E14" s="58">
        <f t="shared" si="0"/>
        <v>5.9590649842067585</v>
      </c>
      <c r="F14" s="58">
        <f t="shared" si="1"/>
        <v>10.61404999130991</v>
      </c>
      <c r="G14" s="58">
        <f t="shared" si="2"/>
        <v>5.4442171976939937</v>
      </c>
      <c r="H14" s="7">
        <v>1926344.5448947486</v>
      </c>
    </row>
    <row r="15" spans="1:8" ht="15">
      <c r="A15" s="57" t="s">
        <v>98</v>
      </c>
      <c r="B15" s="7">
        <v>516336.93000000005</v>
      </c>
      <c r="C15" s="7">
        <v>890308.24600000004</v>
      </c>
      <c r="D15" s="7">
        <v>465095.51900000003</v>
      </c>
      <c r="E15" s="58">
        <f t="shared" si="0"/>
        <v>6.4331394447486261</v>
      </c>
      <c r="F15" s="58">
        <f t="shared" si="1"/>
        <v>11.09251878483215</v>
      </c>
      <c r="G15" s="58">
        <f t="shared" si="2"/>
        <v>5.7947130158881599</v>
      </c>
      <c r="H15" s="7">
        <v>2006551.1343045973</v>
      </c>
    </row>
    <row r="16" spans="1:8" ht="15">
      <c r="A16" s="57" t="s">
        <v>99</v>
      </c>
      <c r="B16" s="7">
        <v>488457.22000000003</v>
      </c>
      <c r="C16" s="7">
        <v>910331.13199999998</v>
      </c>
      <c r="D16" s="7">
        <v>446688.97</v>
      </c>
      <c r="E16" s="58">
        <f t="shared" si="0"/>
        <v>6.7594114811987946</v>
      </c>
      <c r="F16" s="58">
        <f t="shared" si="1"/>
        <v>12.597423998223418</v>
      </c>
      <c r="G16" s="58">
        <f t="shared" si="2"/>
        <v>6.1814104259588252</v>
      </c>
      <c r="H16" s="7">
        <v>1806581.9093815959</v>
      </c>
    </row>
    <row r="17" spans="1:8" ht="15">
      <c r="A17" s="57" t="s">
        <v>100</v>
      </c>
      <c r="B17" s="7">
        <v>509292.09600000002</v>
      </c>
      <c r="C17" s="7">
        <v>955824.01500000001</v>
      </c>
      <c r="D17" s="7">
        <v>453456.31200000003</v>
      </c>
      <c r="E17" s="58">
        <f t="shared" si="0"/>
        <v>6.0359298465493714</v>
      </c>
      <c r="F17" s="58">
        <f t="shared" si="1"/>
        <v>11.328050730610894</v>
      </c>
      <c r="G17" s="58">
        <f t="shared" si="2"/>
        <v>5.3741860696518717</v>
      </c>
      <c r="H17" s="7">
        <v>2109418.5525166136</v>
      </c>
    </row>
    <row r="18" spans="1:8" ht="15">
      <c r="A18" s="57" t="s">
        <v>101</v>
      </c>
      <c r="B18" s="7">
        <v>556424.04499999993</v>
      </c>
      <c r="C18" s="7">
        <v>1090754.5789999999</v>
      </c>
      <c r="D18" s="7">
        <v>509336.00699999993</v>
      </c>
      <c r="E18" s="58">
        <f t="shared" si="0"/>
        <v>6.1897585034103884</v>
      </c>
      <c r="F18" s="58">
        <f t="shared" si="1"/>
        <v>12.133744922002911</v>
      </c>
      <c r="G18" s="58">
        <f t="shared" si="2"/>
        <v>5.6659429238384966</v>
      </c>
      <c r="H18" s="7">
        <v>2247357.6501144003</v>
      </c>
    </row>
    <row r="19" spans="1:8" ht="15">
      <c r="A19" s="57" t="s">
        <v>102</v>
      </c>
      <c r="B19" s="7">
        <v>589940.68599999999</v>
      </c>
      <c r="C19" s="7">
        <v>1095627.6850000001</v>
      </c>
      <c r="D19" s="7">
        <v>530277.22700000007</v>
      </c>
      <c r="E19" s="58">
        <f t="shared" si="0"/>
        <v>6.1433349292083737</v>
      </c>
      <c r="F19" s="58">
        <f t="shared" si="1"/>
        <v>11.409295860411651</v>
      </c>
      <c r="G19" s="58">
        <f t="shared" si="2"/>
        <v>5.5220307534321478</v>
      </c>
      <c r="H19" s="7">
        <v>2400734.669353358</v>
      </c>
    </row>
    <row r="20" spans="1:8" ht="15">
      <c r="A20" s="57" t="s">
        <v>103</v>
      </c>
      <c r="B20" s="7">
        <v>596099.397</v>
      </c>
      <c r="C20" s="7">
        <v>1122273.591018738</v>
      </c>
      <c r="D20" s="7">
        <v>549087.80475843046</v>
      </c>
      <c r="E20" s="58">
        <f t="shared" si="0"/>
        <v>7.3720818606075671</v>
      </c>
      <c r="F20" s="58">
        <f t="shared" si="1"/>
        <v>13.879384586910016</v>
      </c>
      <c r="G20" s="58">
        <f t="shared" si="2"/>
        <v>6.7906799867815577</v>
      </c>
      <c r="H20" s="7">
        <v>2021475.7794037596</v>
      </c>
    </row>
    <row r="21" spans="1:8" ht="15">
      <c r="A21" s="57" t="s">
        <v>104</v>
      </c>
      <c r="B21" s="7">
        <v>658852.179</v>
      </c>
      <c r="C21" s="7">
        <v>1191447.7003614816</v>
      </c>
      <c r="D21" s="7">
        <v>599545.5062170584</v>
      </c>
      <c r="E21" s="58">
        <f t="shared" si="0"/>
        <v>6.7754468678045274</v>
      </c>
      <c r="F21" s="58">
        <f t="shared" si="1"/>
        <v>12.252506475457992</v>
      </c>
      <c r="G21" s="58">
        <f t="shared" si="2"/>
        <v>6.1655540524586296</v>
      </c>
      <c r="H21" s="7">
        <v>2431028.5057754805</v>
      </c>
    </row>
    <row r="22" spans="1:8" ht="15">
      <c r="A22" s="57" t="s">
        <v>105</v>
      </c>
      <c r="B22" s="7">
        <v>759842.63500000001</v>
      </c>
      <c r="C22" s="7">
        <v>1339131.8225629081</v>
      </c>
      <c r="D22" s="7">
        <v>719247.11197070696</v>
      </c>
      <c r="E22" s="58">
        <f t="shared" si="0"/>
        <v>7.3764569926788122</v>
      </c>
      <c r="F22" s="58">
        <f t="shared" si="1"/>
        <v>13.000123764656724</v>
      </c>
      <c r="G22" s="58">
        <f t="shared" si="2"/>
        <v>6.9823607470517386</v>
      </c>
      <c r="H22" s="7">
        <v>2575228.9878262337</v>
      </c>
    </row>
    <row r="23" spans="1:8" ht="15">
      <c r="A23" s="57" t="s">
        <v>106</v>
      </c>
      <c r="B23" s="7">
        <v>866658.71299999987</v>
      </c>
      <c r="C23" s="7">
        <v>1534207.88489309</v>
      </c>
      <c r="D23" s="7">
        <v>856520.95314460993</v>
      </c>
      <c r="E23" s="58">
        <f t="shared" si="0"/>
        <v>7.7475365215645358</v>
      </c>
      <c r="F23" s="58">
        <f t="shared" si="1"/>
        <v>13.715123890852171</v>
      </c>
      <c r="G23" s="58">
        <f t="shared" si="2"/>
        <v>7.6569095382453423</v>
      </c>
      <c r="H23" s="7">
        <v>2796562.2058951813</v>
      </c>
    </row>
    <row r="24" spans="1:8" ht="15">
      <c r="A24" s="57" t="s">
        <v>107</v>
      </c>
      <c r="B24" s="7">
        <v>818071.35700000008</v>
      </c>
      <c r="C24" s="7">
        <v>1526497.6978709002</v>
      </c>
      <c r="D24" s="7">
        <v>826131.22271870682</v>
      </c>
      <c r="E24" s="58">
        <f t="shared" si="0"/>
        <v>8.1498067942720969</v>
      </c>
      <c r="F24" s="58">
        <f t="shared" si="1"/>
        <v>15.207305821304992</v>
      </c>
      <c r="G24" s="58">
        <f t="shared" si="2"/>
        <v>8.2301009493395938</v>
      </c>
      <c r="H24" s="7">
        <v>2509480.830806206</v>
      </c>
    </row>
    <row r="25" spans="1:8" ht="15">
      <c r="A25" s="57" t="s">
        <v>108</v>
      </c>
      <c r="B25" s="7">
        <v>885798.46299999999</v>
      </c>
      <c r="C25" s="7">
        <v>1671231.9559873226</v>
      </c>
      <c r="D25" s="7">
        <v>910985.67061496025</v>
      </c>
      <c r="E25" s="58">
        <f t="shared" si="0"/>
        <v>7.8438120289425166</v>
      </c>
      <c r="F25" s="58">
        <f t="shared" si="1"/>
        <v>14.798884697914058</v>
      </c>
      <c r="G25" s="58">
        <f t="shared" si="2"/>
        <v>8.0668466472196751</v>
      </c>
      <c r="H25" s="7">
        <v>2823239.7070822627</v>
      </c>
    </row>
    <row r="26" spans="1:8" ht="15">
      <c r="A26" s="57" t="s">
        <v>109</v>
      </c>
      <c r="B26" s="7">
        <v>936048.76399999997</v>
      </c>
      <c r="C26" s="7">
        <v>1857198.8082049012</v>
      </c>
      <c r="D26" s="7">
        <v>1010774.3265862298</v>
      </c>
      <c r="E26" s="58">
        <f t="shared" si="0"/>
        <v>7.7158937377855645</v>
      </c>
      <c r="F26" s="58">
        <f t="shared" si="1"/>
        <v>15.308976631532643</v>
      </c>
      <c r="G26" s="58">
        <f t="shared" si="2"/>
        <v>8.3318600448695346</v>
      </c>
      <c r="H26" s="7">
        <v>3032859.1729305061</v>
      </c>
    </row>
    <row r="27" spans="1:8" ht="15">
      <c r="A27" s="57" t="s">
        <v>110</v>
      </c>
      <c r="B27" s="7">
        <v>1007368.0469999999</v>
      </c>
      <c r="C27" s="7">
        <v>1961504.6509668902</v>
      </c>
      <c r="D27" s="7">
        <v>1104130.3042244853</v>
      </c>
      <c r="E27" s="58">
        <f t="shared" si="0"/>
        <v>7.7362196725190024</v>
      </c>
      <c r="F27" s="58">
        <f t="shared" si="1"/>
        <v>15.063641251813081</v>
      </c>
      <c r="G27" s="58">
        <f t="shared" si="2"/>
        <v>8.4793185628666823</v>
      </c>
      <c r="H27" s="7">
        <v>3255362.7276718384</v>
      </c>
    </row>
    <row r="28" spans="1:8" ht="15">
      <c r="A28" s="57" t="s">
        <v>111</v>
      </c>
      <c r="B28" s="7">
        <v>981188.53700000001</v>
      </c>
      <c r="C28" s="7">
        <v>2068041.342272562</v>
      </c>
      <c r="D28" s="7">
        <v>1131935.1639871749</v>
      </c>
      <c r="E28" s="58">
        <f t="shared" si="0"/>
        <v>8.6523444060396315</v>
      </c>
      <c r="F28" s="58">
        <f t="shared" si="1"/>
        <v>18.236460440090418</v>
      </c>
      <c r="G28" s="58">
        <f t="shared" si="2"/>
        <v>9.9816625600508679</v>
      </c>
      <c r="H28" s="7">
        <v>2835036.6413844349</v>
      </c>
    </row>
    <row r="29" spans="1:8" ht="15">
      <c r="A29" s="57" t="s">
        <v>112</v>
      </c>
      <c r="B29" s="7">
        <v>1063055.5840000003</v>
      </c>
      <c r="C29" s="7">
        <v>2350643.487730802</v>
      </c>
      <c r="D29" s="7">
        <v>1309101.0724313029</v>
      </c>
      <c r="E29" s="58">
        <f t="shared" si="0"/>
        <v>7.9180430027016424</v>
      </c>
      <c r="F29" s="58">
        <f t="shared" si="1"/>
        <v>17.508488267225975</v>
      </c>
      <c r="G29" s="58">
        <f t="shared" si="2"/>
        <v>9.7506835412981481</v>
      </c>
      <c r="H29" s="7">
        <v>3356434.1076364606</v>
      </c>
    </row>
    <row r="30" spans="1:8" ht="15">
      <c r="A30" s="57" t="s">
        <v>113</v>
      </c>
      <c r="B30" s="7">
        <v>1112012.223</v>
      </c>
      <c r="C30" s="7">
        <v>2508732.5704337065</v>
      </c>
      <c r="D30" s="7">
        <v>1337629.3660584111</v>
      </c>
      <c r="E30" s="58">
        <f t="shared" si="0"/>
        <v>7.665738654488047</v>
      </c>
      <c r="F30" s="58">
        <f t="shared" si="1"/>
        <v>17.294133860385472</v>
      </c>
      <c r="G30" s="58">
        <f t="shared" si="2"/>
        <v>9.2210471474037945</v>
      </c>
      <c r="H30" s="7">
        <v>3626565.7920289002</v>
      </c>
    </row>
    <row r="31" spans="1:8" ht="15">
      <c r="A31" s="57" t="s">
        <v>114</v>
      </c>
      <c r="B31" s="7">
        <v>1272098.5369999998</v>
      </c>
      <c r="C31" s="7">
        <v>2799779.6641153265</v>
      </c>
      <c r="D31" s="7">
        <v>1473169.0556148482</v>
      </c>
      <c r="E31" s="58">
        <f t="shared" si="0"/>
        <v>8.0069110926412677</v>
      </c>
      <c r="F31" s="58">
        <f t="shared" si="1"/>
        <v>17.622523882799225</v>
      </c>
      <c r="G31" s="58">
        <f t="shared" si="2"/>
        <v>9.2724999751637878</v>
      </c>
      <c r="H31" s="7">
        <v>3971876.6771655511</v>
      </c>
    </row>
    <row r="32" spans="1:8" ht="15">
      <c r="A32" s="57" t="s">
        <v>115</v>
      </c>
      <c r="B32" s="7">
        <v>1153980.4239999999</v>
      </c>
      <c r="C32" s="7">
        <v>2809129.7273326362</v>
      </c>
      <c r="D32" s="7">
        <v>1450032.3987030569</v>
      </c>
      <c r="E32" s="58">
        <f t="shared" si="0"/>
        <v>8.4513864759545871</v>
      </c>
      <c r="F32" s="58">
        <f t="shared" si="1"/>
        <v>20.573174806976656</v>
      </c>
      <c r="G32" s="58">
        <f t="shared" si="2"/>
        <v>10.619577203586084</v>
      </c>
      <c r="H32" s="7">
        <v>3413583.1655647289</v>
      </c>
    </row>
    <row r="33" spans="1:8" ht="15">
      <c r="A33" s="57" t="s">
        <v>116</v>
      </c>
      <c r="B33" s="7">
        <v>1404077.5379999999</v>
      </c>
      <c r="C33" s="7">
        <v>3374827.6954761306</v>
      </c>
      <c r="D33" s="7">
        <v>1744970.864779847</v>
      </c>
      <c r="E33" s="58">
        <f t="shared" si="0"/>
        <v>8.5975997511096391</v>
      </c>
      <c r="F33" s="58">
        <f t="shared" si="1"/>
        <v>20.665110700363261</v>
      </c>
      <c r="G33" s="58">
        <f t="shared" si="2"/>
        <v>10.684994714818083</v>
      </c>
      <c r="H33" s="7">
        <v>4082760.2431096663</v>
      </c>
    </row>
    <row r="34" spans="1:8" ht="15">
      <c r="A34" s="57" t="s">
        <v>117</v>
      </c>
      <c r="B34" s="7">
        <v>1574900.4500000002</v>
      </c>
      <c r="C34" s="7">
        <v>3818751.7597075463</v>
      </c>
      <c r="D34" s="7">
        <v>2042288.2890186131</v>
      </c>
      <c r="E34" s="58">
        <f t="shared" si="0"/>
        <v>8.6895625307722337</v>
      </c>
      <c r="F34" s="58">
        <f t="shared" si="1"/>
        <v>21.070082369634999</v>
      </c>
      <c r="G34" s="58">
        <f t="shared" si="2"/>
        <v>11.268389562839399</v>
      </c>
      <c r="H34" s="7">
        <v>4531011.9019882353</v>
      </c>
    </row>
    <row r="35" spans="1:8" ht="15">
      <c r="A35" s="57" t="s">
        <v>118</v>
      </c>
      <c r="B35" s="7">
        <v>1793802.0099999998</v>
      </c>
      <c r="C35" s="7">
        <v>4098857.2122684908</v>
      </c>
      <c r="D35" s="7">
        <v>2262962.9345692736</v>
      </c>
      <c r="E35" s="58">
        <f t="shared" si="0"/>
        <v>9.0296468754792532</v>
      </c>
      <c r="F35" s="58">
        <f t="shared" si="1"/>
        <v>20.632841870767997</v>
      </c>
      <c r="G35" s="58">
        <f t="shared" si="2"/>
        <v>11.391310789900837</v>
      </c>
      <c r="H35" s="7">
        <v>4966423.4790598955</v>
      </c>
    </row>
    <row r="36" spans="1:8" ht="15">
      <c r="A36" s="57" t="s">
        <v>119</v>
      </c>
      <c r="B36" s="7">
        <v>1722001.473</v>
      </c>
      <c r="C36" s="7">
        <v>4150553.5851961821</v>
      </c>
      <c r="D36" s="7">
        <v>2398218.1830511289</v>
      </c>
      <c r="E36" s="58">
        <f t="shared" si="0"/>
        <v>10.26135423861977</v>
      </c>
      <c r="F36" s="58">
        <f t="shared" si="1"/>
        <v>24.733022179053226</v>
      </c>
      <c r="G36" s="58">
        <f t="shared" si="2"/>
        <v>14.290908982158987</v>
      </c>
      <c r="H36" s="7">
        <v>4195356.2681791363</v>
      </c>
    </row>
    <row r="37" spans="1:8" ht="15">
      <c r="A37" s="57" t="s">
        <v>120</v>
      </c>
      <c r="B37" s="7">
        <v>1897531.2470000002</v>
      </c>
      <c r="C37" s="7">
        <v>4341414.0269569857</v>
      </c>
      <c r="D37" s="7">
        <v>2573609.8652019813</v>
      </c>
      <c r="E37" s="58">
        <f t="shared" si="0"/>
        <v>9.5938576891503402</v>
      </c>
      <c r="F37" s="58">
        <f t="shared" si="1"/>
        <v>21.950051368142987</v>
      </c>
      <c r="G37" s="58">
        <f t="shared" si="2"/>
        <v>13.012089699802029</v>
      </c>
      <c r="H37" s="7">
        <v>4944651.3292195052</v>
      </c>
    </row>
    <row r="38" spans="1:8" ht="15">
      <c r="A38" s="57" t="s">
        <v>121</v>
      </c>
      <c r="B38" s="7">
        <v>1828526.98</v>
      </c>
      <c r="C38" s="7">
        <v>4089682.2987954142</v>
      </c>
      <c r="D38" s="7">
        <v>2405602.5469860919</v>
      </c>
      <c r="E38" s="58">
        <f t="shared" si="0"/>
        <v>9.621808473372143</v>
      </c>
      <c r="F38" s="58">
        <f t="shared" si="1"/>
        <v>21.520130808214695</v>
      </c>
      <c r="G38" s="58">
        <f t="shared" si="2"/>
        <v>12.658411510097809</v>
      </c>
      <c r="H38" s="7">
        <v>4750996.0966806654</v>
      </c>
    </row>
    <row r="39" spans="1:8" ht="15">
      <c r="A39" s="57" t="s">
        <v>122</v>
      </c>
      <c r="B39" s="7">
        <v>1642080.787</v>
      </c>
      <c r="C39" s="7">
        <v>4421698.4663356161</v>
      </c>
      <c r="D39" s="7">
        <v>1999220.2244401246</v>
      </c>
      <c r="E39" s="58">
        <f t="shared" si="0"/>
        <v>7.9192165448985499</v>
      </c>
      <c r="F39" s="58">
        <f t="shared" si="1"/>
        <v>21.324400071162611</v>
      </c>
      <c r="G39" s="58">
        <f t="shared" si="2"/>
        <v>9.6415828037345079</v>
      </c>
      <c r="H39" s="7">
        <v>5183848.6095502898</v>
      </c>
    </row>
    <row r="40" spans="1:8" ht="15">
      <c r="A40" s="57" t="s">
        <v>123</v>
      </c>
      <c r="B40" s="7">
        <v>1441942.1030000001</v>
      </c>
      <c r="C40" s="7">
        <v>3815625.0732905772</v>
      </c>
      <c r="D40" s="7">
        <v>1778077.1529819591</v>
      </c>
      <c r="E40" s="58">
        <f t="shared" si="0"/>
        <v>9.0779636718940377</v>
      </c>
      <c r="F40" s="58">
        <f t="shared" si="1"/>
        <v>24.021842297852565</v>
      </c>
      <c r="G40" s="58">
        <f t="shared" si="2"/>
        <v>11.194152502387261</v>
      </c>
      <c r="H40" s="7">
        <v>3970995.4652725314</v>
      </c>
    </row>
    <row r="41" spans="1:8" ht="15">
      <c r="A41" s="57" t="s">
        <v>124</v>
      </c>
      <c r="B41" s="7">
        <v>1654014.811</v>
      </c>
      <c r="C41" s="7">
        <v>3746883.7048413334</v>
      </c>
      <c r="D41" s="7">
        <v>1855529.076818384</v>
      </c>
      <c r="E41" s="58">
        <f t="shared" si="0"/>
        <v>9.6722011245762651</v>
      </c>
      <c r="F41" s="58">
        <f t="shared" si="1"/>
        <v>21.910694234782657</v>
      </c>
      <c r="G41" s="58">
        <f t="shared" si="2"/>
        <v>10.850598376828399</v>
      </c>
      <c r="H41" s="7">
        <v>4275176.843658898</v>
      </c>
    </row>
    <row r="42" spans="1:8" ht="15">
      <c r="A42" s="57" t="s">
        <v>125</v>
      </c>
      <c r="B42" s="7">
        <v>1815233.3120000002</v>
      </c>
      <c r="C42" s="7">
        <v>4258468.8200527988</v>
      </c>
      <c r="D42" s="7">
        <v>2084221.9970005658</v>
      </c>
      <c r="E42" s="58">
        <f t="shared" si="0"/>
        <v>9.8859549221463805</v>
      </c>
      <c r="F42" s="58">
        <f t="shared" si="1"/>
        <v>23.19207702618883</v>
      </c>
      <c r="G42" s="58">
        <f t="shared" si="2"/>
        <v>11.350896093567007</v>
      </c>
      <c r="H42" s="7">
        <v>4590434.9309077347</v>
      </c>
    </row>
    <row r="43" spans="1:8" ht="15">
      <c r="A43" s="57" t="s">
        <v>126</v>
      </c>
      <c r="B43" s="7">
        <v>1874961.35402</v>
      </c>
      <c r="C43" s="7">
        <v>4763606.9118236098</v>
      </c>
      <c r="D43" s="7">
        <v>2330486.1027696384</v>
      </c>
      <c r="E43" s="58">
        <f t="shared" si="0"/>
        <v>9.1029077310444269</v>
      </c>
      <c r="F43" s="58">
        <f t="shared" si="1"/>
        <v>23.127236245336107</v>
      </c>
      <c r="G43" s="58">
        <f t="shared" si="2"/>
        <v>11.314473184478793</v>
      </c>
      <c r="H43" s="7">
        <v>5149347.3553116946</v>
      </c>
    </row>
    <row r="44" spans="1:8" ht="15">
      <c r="A44" s="57" t="s">
        <v>127</v>
      </c>
      <c r="B44" s="7">
        <v>1779992.6090500003</v>
      </c>
      <c r="C44" s="7">
        <v>4837431.5574995996</v>
      </c>
      <c r="D44" s="7">
        <v>2400943.708909486</v>
      </c>
      <c r="E44" s="58">
        <f t="shared" si="0"/>
        <v>10.292204577787833</v>
      </c>
      <c r="F44" s="58">
        <f t="shared" si="1"/>
        <v>27.970810085219945</v>
      </c>
      <c r="G44" s="58">
        <f t="shared" si="2"/>
        <v>13.882644066167005</v>
      </c>
      <c r="H44" s="7">
        <v>4323642.7035552207</v>
      </c>
    </row>
    <row r="45" spans="1:8" ht="15">
      <c r="A45" s="57" t="s">
        <v>128</v>
      </c>
      <c r="B45" s="7">
        <v>1814725.8034299999</v>
      </c>
      <c r="C45" s="7">
        <v>5154387.4434874505</v>
      </c>
      <c r="D45" s="7">
        <v>2537541.9376399973</v>
      </c>
      <c r="E45" s="58">
        <f t="shared" si="0"/>
        <v>8.9443172706189618</v>
      </c>
      <c r="F45" s="58">
        <f t="shared" si="1"/>
        <v>25.404651514354608</v>
      </c>
      <c r="G45" s="58">
        <f t="shared" si="2"/>
        <v>12.506892300123079</v>
      </c>
      <c r="H45" s="7">
        <v>5072287.0972812036</v>
      </c>
    </row>
    <row r="46" spans="1:8" ht="15">
      <c r="A46" s="57" t="s">
        <v>129</v>
      </c>
      <c r="B46" s="7">
        <v>1954729.0720000002</v>
      </c>
      <c r="C46" s="7">
        <v>5874149.1269585956</v>
      </c>
      <c r="D46" s="7">
        <v>2625140.8728968906</v>
      </c>
      <c r="E46" s="58">
        <f t="shared" si="0"/>
        <v>9.1130475924395373</v>
      </c>
      <c r="F46" s="58">
        <f t="shared" si="1"/>
        <v>27.385585719196193</v>
      </c>
      <c r="G46" s="58">
        <f t="shared" si="2"/>
        <v>12.238541931077204</v>
      </c>
      <c r="H46" s="7">
        <v>5362446.1305943998</v>
      </c>
    </row>
    <row r="47" spans="1:8" ht="15">
      <c r="A47" s="57" t="s">
        <v>130</v>
      </c>
      <c r="B47" s="7">
        <v>2081128.7516433999</v>
      </c>
      <c r="C47" s="7">
        <v>6199008.8060651477</v>
      </c>
      <c r="D47" s="7">
        <v>2960253.6212846772</v>
      </c>
      <c r="E47" s="58">
        <f t="shared" si="0"/>
        <v>8.693119523679858</v>
      </c>
      <c r="F47" s="58">
        <f t="shared" si="1"/>
        <v>25.893988748612561</v>
      </c>
      <c r="G47" s="58">
        <f t="shared" si="2"/>
        <v>12.365327483901536</v>
      </c>
      <c r="H47" s="7">
        <v>5984988.3174114106</v>
      </c>
    </row>
    <row r="48" spans="1:8" ht="15">
      <c r="A48" s="57" t="s">
        <v>131</v>
      </c>
      <c r="B48" s="7">
        <v>2311380.7820000001</v>
      </c>
      <c r="C48" s="7">
        <v>5899005.7041855445</v>
      </c>
      <c r="D48" s="7">
        <v>2731565.7932844968</v>
      </c>
      <c r="E48" s="58">
        <f t="shared" si="0"/>
        <v>11.168190890378547</v>
      </c>
      <c r="F48" s="58">
        <f t="shared" si="1"/>
        <v>28.50297202470038</v>
      </c>
      <c r="G48" s="58">
        <f t="shared" si="2"/>
        <v>13.198451958501039</v>
      </c>
      <c r="H48" s="7">
        <v>5174026.851545102</v>
      </c>
    </row>
    <row r="49" spans="1:8" ht="15">
      <c r="A49" s="57" t="s">
        <v>132</v>
      </c>
      <c r="B49" s="7">
        <v>2448706.2027554996</v>
      </c>
      <c r="C49" s="7">
        <v>6164201.2293613208</v>
      </c>
      <c r="D49" s="7">
        <v>2939244.2055699714</v>
      </c>
      <c r="E49" s="58">
        <f t="shared" si="0"/>
        <v>10.411817449416418</v>
      </c>
      <c r="F49" s="58">
        <f t="shared" si="1"/>
        <v>26.209978906149196</v>
      </c>
      <c r="G49" s="58">
        <f t="shared" si="2"/>
        <v>12.497568745982052</v>
      </c>
      <c r="H49" s="7">
        <v>5879632.0014541494</v>
      </c>
    </row>
    <row r="50" spans="1:8" ht="15">
      <c r="A50" s="57" t="s">
        <v>133</v>
      </c>
      <c r="B50" s="7">
        <v>2595533.2609646004</v>
      </c>
      <c r="C50" s="7">
        <v>6558253.6313540637</v>
      </c>
      <c r="D50" s="7">
        <v>3225244.6776678246</v>
      </c>
      <c r="E50" s="58">
        <f t="shared" si="0"/>
        <v>10.312132289336102</v>
      </c>
      <c r="F50" s="58">
        <f t="shared" si="1"/>
        <v>26.056140389589238</v>
      </c>
      <c r="G50" s="58">
        <f t="shared" si="2"/>
        <v>12.813994827878799</v>
      </c>
      <c r="H50" s="7">
        <v>6292426.2124931039</v>
      </c>
    </row>
    <row r="51" spans="1:8" ht="15">
      <c r="A51" s="57" t="s">
        <v>134</v>
      </c>
      <c r="B51" s="7">
        <v>2901071.9750399003</v>
      </c>
      <c r="C51" s="7">
        <v>7097777.2731738715</v>
      </c>
      <c r="D51" s="7">
        <v>3783179.5329991002</v>
      </c>
      <c r="E51" s="58">
        <f t="shared" si="0"/>
        <v>10.364078315439455</v>
      </c>
      <c r="F51" s="58">
        <f t="shared" si="1"/>
        <v>25.356806090172434</v>
      </c>
      <c r="G51" s="58">
        <f t="shared" si="2"/>
        <v>13.515407166287583</v>
      </c>
      <c r="H51" s="7">
        <v>6997901.5179722942</v>
      </c>
    </row>
    <row r="52" spans="1:8" ht="15">
      <c r="A52" s="57" t="s">
        <v>135</v>
      </c>
      <c r="B52" s="7">
        <v>2642386.8124606996</v>
      </c>
      <c r="C52" s="7">
        <v>6831744.2335809469</v>
      </c>
      <c r="D52" s="7">
        <v>3560995.9279275546</v>
      </c>
      <c r="E52" s="58">
        <f t="shared" si="0"/>
        <v>11.651005128657294</v>
      </c>
      <c r="F52" s="58">
        <f t="shared" si="1"/>
        <v>30.123026170041623</v>
      </c>
      <c r="G52" s="58">
        <f t="shared" si="2"/>
        <v>15.701403603651521</v>
      </c>
      <c r="H52" s="7">
        <v>5669868.7866023155</v>
      </c>
    </row>
    <row r="53" spans="1:8" ht="15">
      <c r="A53" s="57" t="s">
        <v>136</v>
      </c>
      <c r="B53" s="7">
        <v>2775361.6323581999</v>
      </c>
      <c r="C53" s="7">
        <v>7242926.552706413</v>
      </c>
      <c r="D53" s="7">
        <v>3686239.5311026932</v>
      </c>
      <c r="E53" s="58">
        <f t="shared" si="0"/>
        <v>10.69964060331883</v>
      </c>
      <c r="F53" s="58">
        <f t="shared" si="1"/>
        <v>27.923103831461905</v>
      </c>
      <c r="G53" s="58">
        <f t="shared" si="2"/>
        <v>14.211278883693549</v>
      </c>
      <c r="H53" s="7">
        <v>6484707.6066679619</v>
      </c>
    </row>
    <row r="54" spans="1:8" ht="15">
      <c r="A54" s="57" t="s">
        <v>137</v>
      </c>
      <c r="B54" s="7">
        <v>3285540.1233200002</v>
      </c>
      <c r="C54" s="7">
        <v>7789118.8524524653</v>
      </c>
      <c r="D54" s="7">
        <v>4050884.6427657325</v>
      </c>
      <c r="E54" s="58">
        <f t="shared" si="0"/>
        <v>12.04723803826106</v>
      </c>
      <c r="F54" s="58">
        <f t="shared" si="1"/>
        <v>28.560713125298893</v>
      </c>
      <c r="G54" s="58">
        <f t="shared" si="2"/>
        <v>14.853561279178983</v>
      </c>
      <c r="H54" s="7">
        <v>6818036.0363209164</v>
      </c>
    </row>
    <row r="55" spans="1:8" ht="15">
      <c r="A55" s="57" t="s">
        <v>138</v>
      </c>
      <c r="B55" s="7">
        <v>3255313.6593824001</v>
      </c>
      <c r="C55" s="7">
        <v>7903738.9713906907</v>
      </c>
      <c r="D55" s="7">
        <v>4069161.6825747038</v>
      </c>
      <c r="E55" s="58">
        <f t="shared" si="0"/>
        <v>11.311544426604026</v>
      </c>
      <c r="F55" s="58">
        <f t="shared" si="1"/>
        <v>27.463864888561641</v>
      </c>
      <c r="G55" s="58">
        <f t="shared" si="2"/>
        <v>14.139498668220837</v>
      </c>
      <c r="H55" s="7">
        <v>7194671.0736646</v>
      </c>
    </row>
    <row r="56" spans="1:8" ht="15">
      <c r="A56" s="59" t="s">
        <v>139</v>
      </c>
      <c r="B56" s="7">
        <v>2972028.9867248004</v>
      </c>
      <c r="C56" s="7">
        <v>7959105.6874937275</v>
      </c>
      <c r="D56" s="7">
        <v>3974853.9694832689</v>
      </c>
      <c r="E56" s="58">
        <f t="shared" si="0"/>
        <v>12.852822334191574</v>
      </c>
      <c r="F56" s="58">
        <f t="shared" si="1"/>
        <v>34.419910370101277</v>
      </c>
      <c r="G56" s="58">
        <f t="shared" si="2"/>
        <v>17.189634455895426</v>
      </c>
      <c r="H56" s="7">
        <v>5780887.8654194381</v>
      </c>
    </row>
    <row r="57" spans="1:8" ht="15">
      <c r="A57" s="59" t="s">
        <v>140</v>
      </c>
      <c r="B57" s="7">
        <v>3184262.2756686001</v>
      </c>
      <c r="C57" s="7">
        <v>8354699.1489352733</v>
      </c>
      <c r="D57" s="7">
        <v>4349610.9435525881</v>
      </c>
      <c r="E57" s="58">
        <f t="shared" si="0"/>
        <v>12.186536687465372</v>
      </c>
      <c r="F57" s="58">
        <f t="shared" si="1"/>
        <v>31.974391201760337</v>
      </c>
      <c r="G57" s="58">
        <f t="shared" si="2"/>
        <v>16.646459603794622</v>
      </c>
      <c r="H57" s="7">
        <v>6532336.3752390295</v>
      </c>
    </row>
    <row r="58" spans="1:8" ht="15">
      <c r="A58" s="59" t="s">
        <v>141</v>
      </c>
      <c r="B58" s="7">
        <v>3655478.7689541001</v>
      </c>
      <c r="C58" s="7">
        <v>8953801.4767218512</v>
      </c>
      <c r="D58" s="7">
        <v>4792587.2104387796</v>
      </c>
      <c r="E58" s="58">
        <f t="shared" si="0"/>
        <v>13.365882508817759</v>
      </c>
      <c r="F58" s="58">
        <f t="shared" si="1"/>
        <v>32.738655073459654</v>
      </c>
      <c r="G58" s="58">
        <f t="shared" si="2"/>
        <v>17.523602684284036</v>
      </c>
      <c r="H58" s="7">
        <v>6837331.4791269908</v>
      </c>
    </row>
    <row r="59" spans="1:8" ht="15">
      <c r="A59" s="59" t="s">
        <v>142</v>
      </c>
      <c r="B59" s="7">
        <v>3989083.3168152003</v>
      </c>
      <c r="C59" s="7">
        <v>9836618.6010223571</v>
      </c>
      <c r="D59" s="7">
        <v>5418402.5162175931</v>
      </c>
      <c r="E59" s="58">
        <f t="shared" si="0"/>
        <v>12.994823381394118</v>
      </c>
      <c r="F59" s="58">
        <f t="shared" si="1"/>
        <v>32.043733168369748</v>
      </c>
      <c r="G59" s="58">
        <f t="shared" si="2"/>
        <v>17.650968434463259</v>
      </c>
      <c r="H59" s="7">
        <v>7674370.0159225268</v>
      </c>
    </row>
    <row r="60" spans="1:8">
      <c r="A60" s="60"/>
      <c r="B60" s="60"/>
      <c r="C60" s="60"/>
      <c r="D60" s="60"/>
    </row>
    <row r="61" spans="1:8">
      <c r="A61" s="60"/>
      <c r="B61" s="60"/>
      <c r="C61" s="60"/>
      <c r="D61" s="60"/>
    </row>
    <row r="62" spans="1:8">
      <c r="A62" s="60"/>
      <c r="B62" s="60"/>
      <c r="C62" s="60"/>
      <c r="D62" s="60"/>
    </row>
    <row r="63" spans="1:8">
      <c r="A63" s="60"/>
      <c r="B63" s="60"/>
      <c r="C63" s="60"/>
      <c r="D63" s="60"/>
    </row>
    <row r="64" spans="1:8">
      <c r="A64" s="60"/>
      <c r="B64" s="60"/>
      <c r="C64" s="60"/>
      <c r="D64" s="60"/>
    </row>
    <row r="65" spans="1:4">
      <c r="A65" s="60"/>
      <c r="B65" s="60"/>
      <c r="C65" s="60"/>
      <c r="D65" s="60"/>
    </row>
    <row r="66" spans="1:4">
      <c r="A66" s="60"/>
      <c r="B66" s="60"/>
      <c r="C66" s="60"/>
      <c r="D66" s="60"/>
    </row>
    <row r="67" spans="1:4">
      <c r="A67" s="60"/>
      <c r="B67" s="60"/>
      <c r="C67" s="60"/>
      <c r="D67" s="60"/>
    </row>
    <row r="68" spans="1:4">
      <c r="A68" s="60"/>
      <c r="B68" s="60"/>
      <c r="C68" s="60"/>
      <c r="D68" s="60"/>
    </row>
    <row r="69" spans="1:4">
      <c r="A69" s="60"/>
      <c r="B69" s="60"/>
      <c r="C69" s="60"/>
      <c r="D69" s="60"/>
    </row>
    <row r="70" spans="1:4">
      <c r="A70" s="60"/>
      <c r="B70" s="60"/>
      <c r="C70" s="60"/>
      <c r="D70" s="60"/>
    </row>
    <row r="71" spans="1:4">
      <c r="A71" s="60"/>
      <c r="B71" s="60"/>
      <c r="C71" s="60"/>
      <c r="D71" s="60"/>
    </row>
    <row r="72" spans="1:4">
      <c r="A72" s="60"/>
      <c r="B72" s="60"/>
      <c r="C72" s="60"/>
      <c r="D72" s="60"/>
    </row>
    <row r="73" spans="1:4">
      <c r="A73" s="60"/>
      <c r="B73" s="60"/>
      <c r="C73" s="60"/>
      <c r="D73" s="60"/>
    </row>
    <row r="74" spans="1:4">
      <c r="A74" s="60"/>
      <c r="B74" s="60"/>
      <c r="C74" s="60"/>
      <c r="D74" s="60"/>
    </row>
    <row r="75" spans="1:4">
      <c r="A75" s="60"/>
      <c r="B75" s="60"/>
      <c r="C75" s="60"/>
      <c r="D75" s="60"/>
    </row>
    <row r="76" spans="1:4">
      <c r="A76" s="60"/>
      <c r="B76" s="60"/>
      <c r="C76" s="60"/>
      <c r="D76" s="60"/>
    </row>
    <row r="77" spans="1:4">
      <c r="A77" s="60"/>
      <c r="B77" s="60"/>
      <c r="C77" s="60"/>
      <c r="D77" s="60"/>
    </row>
    <row r="78" spans="1:4">
      <c r="A78" s="60"/>
      <c r="B78" s="60"/>
      <c r="C78" s="60"/>
      <c r="D78" s="60"/>
    </row>
    <row r="79" spans="1:4">
      <c r="A79" s="60"/>
      <c r="B79" s="60"/>
      <c r="C79" s="60"/>
      <c r="D79" s="60"/>
    </row>
    <row r="80" spans="1:4">
      <c r="A80" s="60"/>
      <c r="B80" s="60"/>
      <c r="C80" s="60"/>
      <c r="D80" s="60"/>
    </row>
    <row r="81" spans="1:4">
      <c r="A81" s="60"/>
      <c r="B81" s="60"/>
      <c r="C81" s="60"/>
      <c r="D81" s="60"/>
    </row>
    <row r="82" spans="1:4">
      <c r="A82" s="60"/>
      <c r="B82" s="60"/>
      <c r="C82" s="60"/>
      <c r="D82" s="60"/>
    </row>
    <row r="83" spans="1:4">
      <c r="A83" s="60"/>
      <c r="B83" s="60"/>
      <c r="C83" s="60"/>
      <c r="D83" s="60"/>
    </row>
    <row r="84" spans="1:4">
      <c r="A84" s="60"/>
      <c r="B84" s="60"/>
      <c r="C84" s="60"/>
      <c r="D84" s="60"/>
    </row>
    <row r="85" spans="1:4">
      <c r="A85" s="60"/>
      <c r="B85" s="60"/>
      <c r="C85" s="60"/>
      <c r="D85" s="60"/>
    </row>
    <row r="86" spans="1:4">
      <c r="A86" s="60"/>
      <c r="B86" s="60"/>
      <c r="C86" s="60"/>
      <c r="D86" s="60"/>
    </row>
    <row r="87" spans="1:4">
      <c r="A87" s="60"/>
      <c r="B87" s="60"/>
      <c r="C87" s="60"/>
      <c r="D87" s="60"/>
    </row>
    <row r="88" spans="1:4">
      <c r="A88" s="60"/>
      <c r="B88" s="60"/>
      <c r="C88" s="60"/>
      <c r="D88" s="60"/>
    </row>
    <row r="89" spans="1:4">
      <c r="A89" s="60"/>
      <c r="B89" s="60"/>
      <c r="C89" s="60"/>
      <c r="D89" s="60"/>
    </row>
    <row r="90" spans="1:4">
      <c r="A90" s="60"/>
      <c r="B90" s="60"/>
      <c r="C90" s="60"/>
      <c r="D90" s="60"/>
    </row>
    <row r="91" spans="1:4">
      <c r="A91" s="60"/>
      <c r="B91" s="60"/>
      <c r="C91" s="60"/>
      <c r="D91" s="60"/>
    </row>
    <row r="92" spans="1:4">
      <c r="A92" s="60"/>
      <c r="B92" s="60"/>
      <c r="C92" s="60"/>
      <c r="D92" s="60"/>
    </row>
    <row r="93" spans="1:4">
      <c r="A93" s="60"/>
      <c r="B93" s="60"/>
      <c r="C93" s="60"/>
      <c r="D93" s="60"/>
    </row>
    <row r="94" spans="1:4">
      <c r="A94" s="60"/>
      <c r="B94" s="60"/>
      <c r="C94" s="60"/>
      <c r="D94" s="60"/>
    </row>
    <row r="95" spans="1:4">
      <c r="A95" s="60"/>
      <c r="B95" s="60"/>
      <c r="C95" s="60"/>
      <c r="D95" s="60"/>
    </row>
    <row r="96" spans="1:4">
      <c r="A96" s="60"/>
      <c r="B96" s="60"/>
      <c r="C96" s="60"/>
      <c r="D96" s="60"/>
    </row>
    <row r="97" spans="1:4">
      <c r="A97" s="60"/>
      <c r="B97" s="60"/>
      <c r="C97" s="60"/>
      <c r="D97" s="60"/>
    </row>
    <row r="98" spans="1:4">
      <c r="A98" s="60"/>
      <c r="B98" s="60"/>
      <c r="C98" s="60"/>
      <c r="D98" s="60"/>
    </row>
    <row r="99" spans="1:4">
      <c r="A99" s="60"/>
      <c r="B99" s="60"/>
      <c r="C99" s="60"/>
      <c r="D99" s="60"/>
    </row>
    <row r="100" spans="1:4">
      <c r="A100" s="60"/>
      <c r="B100" s="60"/>
      <c r="C100" s="60"/>
      <c r="D100" s="60"/>
    </row>
    <row r="101" spans="1:4">
      <c r="A101" s="60"/>
      <c r="B101" s="60"/>
      <c r="C101" s="60"/>
      <c r="D101" s="60"/>
    </row>
    <row r="102" spans="1:4">
      <c r="A102" s="60"/>
      <c r="B102" s="60"/>
      <c r="C102" s="60"/>
      <c r="D102" s="60"/>
    </row>
    <row r="103" spans="1:4">
      <c r="A103" s="60"/>
      <c r="B103" s="60"/>
      <c r="C103" s="60"/>
      <c r="D103" s="60"/>
    </row>
    <row r="104" spans="1:4">
      <c r="A104" s="60"/>
      <c r="B104" s="60"/>
      <c r="C104" s="60"/>
      <c r="D104" s="60"/>
    </row>
    <row r="105" spans="1:4">
      <c r="A105" s="60"/>
      <c r="B105" s="60"/>
      <c r="C105" s="60"/>
      <c r="D105" s="60"/>
    </row>
    <row r="106" spans="1:4">
      <c r="A106" s="60"/>
      <c r="B106" s="60"/>
      <c r="C106" s="60"/>
      <c r="D106" s="60"/>
    </row>
    <row r="107" spans="1:4">
      <c r="A107" s="60"/>
      <c r="B107" s="60"/>
      <c r="C107" s="60"/>
      <c r="D107" s="60"/>
    </row>
    <row r="108" spans="1:4">
      <c r="A108" s="60"/>
      <c r="B108" s="60"/>
      <c r="C108" s="60"/>
      <c r="D108" s="60"/>
    </row>
    <row r="109" spans="1:4">
      <c r="A109" s="60"/>
      <c r="B109" s="60"/>
      <c r="C109" s="60"/>
      <c r="D109" s="60"/>
    </row>
    <row r="110" spans="1:4">
      <c r="A110" s="60"/>
      <c r="B110" s="60"/>
      <c r="C110" s="60"/>
      <c r="D110" s="60"/>
    </row>
    <row r="111" spans="1:4">
      <c r="A111" s="60"/>
      <c r="B111" s="60"/>
      <c r="C111" s="60"/>
      <c r="D111" s="60"/>
    </row>
    <row r="112" spans="1:4">
      <c r="A112" s="60"/>
      <c r="B112" s="60"/>
      <c r="C112" s="60"/>
      <c r="D112" s="60"/>
    </row>
    <row r="113" spans="1:4">
      <c r="A113" s="60"/>
      <c r="B113" s="60"/>
      <c r="C113" s="60"/>
      <c r="D113" s="60"/>
    </row>
    <row r="114" spans="1:4">
      <c r="A114" s="60"/>
      <c r="B114" s="60"/>
      <c r="C114" s="60"/>
      <c r="D114" s="60"/>
    </row>
    <row r="115" spans="1:4">
      <c r="A115" s="60"/>
      <c r="B115" s="60"/>
      <c r="C115" s="60"/>
      <c r="D115" s="60"/>
    </row>
    <row r="116" spans="1:4">
      <c r="A116" s="60"/>
      <c r="B116" s="60"/>
      <c r="C116" s="60"/>
      <c r="D116" s="60"/>
    </row>
    <row r="117" spans="1:4">
      <c r="A117" s="60"/>
      <c r="B117" s="60"/>
      <c r="C117" s="60"/>
      <c r="D117" s="60"/>
    </row>
    <row r="118" spans="1:4">
      <c r="A118" s="60"/>
      <c r="B118" s="60"/>
      <c r="C118" s="60"/>
      <c r="D118" s="60"/>
    </row>
    <row r="119" spans="1:4">
      <c r="A119" s="60"/>
      <c r="B119" s="60"/>
      <c r="C119" s="60"/>
      <c r="D119" s="60"/>
    </row>
    <row r="120" spans="1:4">
      <c r="A120" s="60"/>
      <c r="B120" s="60"/>
      <c r="C120" s="60"/>
      <c r="D120" s="60"/>
    </row>
    <row r="121" spans="1:4">
      <c r="A121" s="60"/>
      <c r="B121" s="60"/>
      <c r="C121" s="60"/>
      <c r="D121" s="60"/>
    </row>
    <row r="122" spans="1:4">
      <c r="A122" s="60"/>
      <c r="B122" s="60"/>
      <c r="C122" s="60"/>
      <c r="D122" s="60"/>
    </row>
    <row r="123" spans="1:4">
      <c r="A123" s="60"/>
      <c r="B123" s="60"/>
      <c r="C123" s="60"/>
      <c r="D123" s="60"/>
    </row>
    <row r="124" spans="1:4">
      <c r="A124" s="60"/>
      <c r="B124" s="60"/>
      <c r="C124" s="60"/>
      <c r="D124" s="60"/>
    </row>
    <row r="125" spans="1:4">
      <c r="A125" s="60"/>
      <c r="B125" s="60"/>
      <c r="C125" s="60"/>
      <c r="D125" s="60"/>
    </row>
    <row r="126" spans="1:4">
      <c r="A126" s="60"/>
      <c r="B126" s="60"/>
      <c r="C126" s="60"/>
      <c r="D126" s="60"/>
    </row>
    <row r="127" spans="1:4">
      <c r="A127" s="60"/>
      <c r="B127" s="60"/>
      <c r="C127" s="60"/>
      <c r="D127" s="60"/>
    </row>
    <row r="128" spans="1:4">
      <c r="A128" s="60"/>
      <c r="B128" s="60"/>
      <c r="C128" s="60"/>
      <c r="D128" s="60"/>
    </row>
    <row r="129" spans="1:4">
      <c r="A129" s="60"/>
      <c r="B129" s="60"/>
      <c r="C129" s="60"/>
      <c r="D129" s="60"/>
    </row>
    <row r="130" spans="1:4">
      <c r="A130" s="60"/>
      <c r="B130" s="60"/>
      <c r="C130" s="60"/>
      <c r="D130" s="60"/>
    </row>
    <row r="131" spans="1:4">
      <c r="A131" s="60"/>
      <c r="B131" s="60"/>
      <c r="C131" s="60"/>
      <c r="D131" s="60"/>
    </row>
    <row r="132" spans="1:4">
      <c r="A132" s="60"/>
      <c r="B132" s="60"/>
      <c r="C132" s="60"/>
      <c r="D132" s="60"/>
    </row>
    <row r="133" spans="1:4">
      <c r="A133" s="60"/>
      <c r="B133" s="60"/>
      <c r="C133" s="60"/>
      <c r="D133" s="60"/>
    </row>
    <row r="134" spans="1:4">
      <c r="A134" s="60"/>
      <c r="B134" s="60"/>
      <c r="C134" s="60"/>
      <c r="D134" s="60"/>
    </row>
    <row r="135" spans="1:4">
      <c r="A135" s="60"/>
      <c r="B135" s="60"/>
      <c r="C135" s="60"/>
      <c r="D135" s="60"/>
    </row>
    <row r="136" spans="1:4">
      <c r="A136" s="60"/>
      <c r="B136" s="60"/>
      <c r="C136" s="60"/>
      <c r="D136" s="60"/>
    </row>
    <row r="137" spans="1:4">
      <c r="A137" s="60"/>
      <c r="B137" s="60"/>
      <c r="C137" s="60"/>
      <c r="D137" s="60"/>
    </row>
    <row r="138" spans="1:4">
      <c r="A138" s="60"/>
      <c r="B138" s="60"/>
      <c r="C138" s="60"/>
      <c r="D138" s="60"/>
    </row>
    <row r="139" spans="1:4">
      <c r="A139" s="60"/>
      <c r="B139" s="60"/>
      <c r="C139" s="60"/>
      <c r="D139" s="60"/>
    </row>
    <row r="140" spans="1:4">
      <c r="A140" s="60"/>
      <c r="B140" s="60"/>
      <c r="C140" s="60"/>
      <c r="D140" s="60"/>
    </row>
    <row r="141" spans="1:4">
      <c r="A141" s="60"/>
      <c r="B141" s="60"/>
      <c r="C141" s="60"/>
      <c r="D141" s="60"/>
    </row>
    <row r="142" spans="1:4">
      <c r="A142" s="60"/>
      <c r="B142" s="60"/>
      <c r="C142" s="60"/>
      <c r="D142" s="60"/>
    </row>
    <row r="143" spans="1:4">
      <c r="A143" s="60"/>
      <c r="B143" s="60"/>
      <c r="C143" s="60"/>
      <c r="D143" s="60"/>
    </row>
    <row r="144" spans="1:4">
      <c r="A144" s="60"/>
      <c r="B144" s="60"/>
      <c r="C144" s="60"/>
      <c r="D144" s="60"/>
    </row>
    <row r="145" spans="1:4">
      <c r="A145" s="60"/>
      <c r="B145" s="60"/>
      <c r="C145" s="60"/>
      <c r="D145" s="60"/>
    </row>
    <row r="146" spans="1:4">
      <c r="A146" s="60"/>
      <c r="B146" s="60"/>
      <c r="C146" s="60"/>
      <c r="D146" s="60"/>
    </row>
    <row r="147" spans="1:4">
      <c r="A147" s="60"/>
      <c r="B147" s="60"/>
      <c r="C147" s="60"/>
      <c r="D147" s="60"/>
    </row>
    <row r="148" spans="1:4">
      <c r="A148" s="60"/>
      <c r="B148" s="60"/>
      <c r="C148" s="60"/>
      <c r="D148" s="60"/>
    </row>
    <row r="149" spans="1:4">
      <c r="A149" s="60"/>
      <c r="B149" s="60"/>
      <c r="C149" s="60"/>
      <c r="D149" s="60"/>
    </row>
    <row r="150" spans="1:4">
      <c r="A150" s="60"/>
      <c r="B150" s="60"/>
      <c r="C150" s="60"/>
      <c r="D150" s="60"/>
    </row>
    <row r="151" spans="1:4">
      <c r="A151" s="60"/>
      <c r="B151" s="60"/>
      <c r="C151" s="60"/>
      <c r="D151" s="60"/>
    </row>
    <row r="152" spans="1:4">
      <c r="A152" s="60"/>
      <c r="B152" s="60"/>
      <c r="C152" s="60"/>
      <c r="D152" s="60"/>
    </row>
    <row r="153" spans="1:4">
      <c r="A153" s="60"/>
      <c r="B153" s="60"/>
      <c r="C153" s="60"/>
      <c r="D153" s="60"/>
    </row>
    <row r="154" spans="1:4">
      <c r="A154" s="60"/>
      <c r="B154" s="60"/>
      <c r="C154" s="60"/>
      <c r="D154" s="60"/>
    </row>
    <row r="155" spans="1:4">
      <c r="A155" s="60"/>
      <c r="B155" s="60"/>
      <c r="C155" s="60"/>
      <c r="D155" s="60"/>
    </row>
    <row r="156" spans="1:4">
      <c r="A156" s="60"/>
      <c r="B156" s="60"/>
      <c r="C156" s="60"/>
      <c r="D156" s="60"/>
    </row>
    <row r="157" spans="1:4">
      <c r="A157" s="60"/>
      <c r="B157" s="60"/>
      <c r="C157" s="60"/>
      <c r="D157" s="60"/>
    </row>
    <row r="158" spans="1:4">
      <c r="A158" s="60"/>
      <c r="B158" s="60"/>
      <c r="C158" s="60"/>
      <c r="D158" s="60"/>
    </row>
    <row r="159" spans="1:4">
      <c r="A159" s="60"/>
      <c r="B159" s="60"/>
      <c r="C159" s="60"/>
      <c r="D159" s="60"/>
    </row>
    <row r="160" spans="1:4">
      <c r="A160" s="60"/>
      <c r="B160" s="60"/>
      <c r="C160" s="60"/>
      <c r="D160" s="60"/>
    </row>
    <row r="161" spans="1:4" s="61" customFormat="1">
      <c r="A161" s="60"/>
      <c r="B161" s="60"/>
      <c r="C161" s="60"/>
      <c r="D161" s="60"/>
    </row>
    <row r="162" spans="1:4">
      <c r="A162" s="60"/>
      <c r="B162" s="60"/>
      <c r="C162" s="60"/>
      <c r="D162" s="60"/>
    </row>
    <row r="163" spans="1:4">
      <c r="A163" s="60"/>
      <c r="B163" s="60"/>
      <c r="C163" s="60"/>
      <c r="D163" s="60"/>
    </row>
    <row r="164" spans="1:4">
      <c r="A164" s="60"/>
      <c r="B164" s="60"/>
      <c r="C164" s="60"/>
      <c r="D164" s="60"/>
    </row>
    <row r="165" spans="1:4">
      <c r="A165" s="60"/>
      <c r="B165" s="60"/>
      <c r="C165" s="60"/>
      <c r="D165" s="60"/>
    </row>
    <row r="166" spans="1:4">
      <c r="A166" s="60"/>
      <c r="B166" s="60"/>
      <c r="C166" s="60"/>
      <c r="D166" s="60"/>
    </row>
    <row r="167" spans="1:4">
      <c r="A167" s="60"/>
      <c r="B167" s="60"/>
      <c r="C167" s="60"/>
      <c r="D167" s="60"/>
    </row>
    <row r="168" spans="1:4">
      <c r="A168" s="60"/>
      <c r="B168" s="60"/>
      <c r="C168" s="60"/>
      <c r="D168" s="60"/>
    </row>
    <row r="169" spans="1:4" s="61" customFormat="1">
      <c r="A169" s="60"/>
      <c r="B169" s="60"/>
      <c r="C169" s="60"/>
      <c r="D169" s="60"/>
    </row>
    <row r="170" spans="1:4">
      <c r="A170" s="60"/>
      <c r="B170" s="60"/>
      <c r="C170" s="60"/>
      <c r="D170" s="60"/>
    </row>
    <row r="171" spans="1:4">
      <c r="A171" s="60"/>
      <c r="B171" s="60"/>
      <c r="C171" s="60"/>
      <c r="D171" s="60"/>
    </row>
    <row r="172" spans="1:4">
      <c r="A172" s="60"/>
      <c r="B172" s="60"/>
      <c r="C172" s="60"/>
      <c r="D172" s="60"/>
    </row>
    <row r="173" spans="1:4">
      <c r="A173" s="60"/>
      <c r="B173" s="60"/>
      <c r="C173" s="60"/>
      <c r="D173" s="60"/>
    </row>
    <row r="174" spans="1:4">
      <c r="B174" s="62"/>
      <c r="C174" s="62"/>
      <c r="D174" s="62"/>
    </row>
    <row r="175" spans="1:4">
      <c r="B175" s="62"/>
      <c r="C175" s="62"/>
      <c r="D175" s="62"/>
    </row>
    <row r="176" spans="1:4" ht="13.5">
      <c r="A176" s="63"/>
      <c r="B176" s="62"/>
      <c r="C176" s="62"/>
      <c r="D176" s="62"/>
    </row>
    <row r="177" spans="1:22" ht="13.5">
      <c r="A177" s="63"/>
      <c r="B177" s="62"/>
      <c r="C177" s="62"/>
      <c r="D177" s="62"/>
    </row>
    <row r="178" spans="1:22" ht="13.5">
      <c r="A178" s="63"/>
      <c r="B178" s="62"/>
      <c r="C178" s="62"/>
      <c r="D178" s="62"/>
    </row>
    <row r="179" spans="1:22" ht="13.5">
      <c r="A179" s="63"/>
      <c r="B179" s="62"/>
      <c r="C179" s="62"/>
      <c r="D179" s="62"/>
    </row>
    <row r="180" spans="1:22" ht="13.5">
      <c r="A180" s="63"/>
      <c r="B180" s="62"/>
      <c r="C180" s="62"/>
      <c r="D180" s="62"/>
    </row>
    <row r="181" spans="1:22" ht="13.5">
      <c r="A181" s="63"/>
      <c r="B181" s="62"/>
      <c r="C181" s="62"/>
      <c r="D181" s="62"/>
    </row>
    <row r="182" spans="1:22" ht="13.5">
      <c r="A182" s="63"/>
      <c r="B182" s="64"/>
      <c r="C182" s="64"/>
      <c r="D182" s="64"/>
    </row>
    <row r="183" spans="1:22" ht="13.5">
      <c r="A183" s="63"/>
      <c r="B183" s="64"/>
      <c r="C183" s="64"/>
      <c r="D183" s="64"/>
    </row>
    <row r="184" spans="1:22" ht="13.5">
      <c r="A184" s="63"/>
      <c r="B184" s="64"/>
      <c r="C184" s="64"/>
      <c r="D184" s="64"/>
    </row>
    <row r="185" spans="1:22" ht="13.5">
      <c r="A185" s="63"/>
      <c r="B185" s="64"/>
      <c r="C185" s="64"/>
      <c r="D185" s="64"/>
    </row>
    <row r="186" spans="1:22" ht="13.5">
      <c r="A186" s="63"/>
      <c r="B186" s="64"/>
      <c r="C186" s="64"/>
      <c r="D186" s="64"/>
    </row>
    <row r="187" spans="1:22" ht="13.5">
      <c r="A187" s="63"/>
      <c r="B187" s="64"/>
      <c r="C187" s="64"/>
      <c r="D187" s="64"/>
    </row>
    <row r="188" spans="1:22" s="65" customFormat="1" ht="13.5">
      <c r="A188" s="63"/>
      <c r="B188" s="64"/>
      <c r="C188" s="64"/>
      <c r="D188" s="6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</row>
    <row r="189" spans="1:22" s="65" customFormat="1" ht="13.5">
      <c r="A189" s="63"/>
      <c r="B189" s="64"/>
      <c r="C189" s="64"/>
      <c r="D189" s="6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</row>
    <row r="190" spans="1:22" s="65" customFormat="1" ht="13.5">
      <c r="A190" s="63"/>
      <c r="B190" s="64"/>
      <c r="C190" s="64"/>
      <c r="D190" s="6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</row>
    <row r="191" spans="1:22" s="65" customFormat="1" ht="13.5">
      <c r="A191" s="63"/>
      <c r="B191" s="64"/>
      <c r="C191" s="64"/>
      <c r="D191" s="6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</row>
    <row r="192" spans="1:22" s="65" customFormat="1" ht="13.5">
      <c r="A192" s="63"/>
      <c r="B192" s="64"/>
      <c r="C192" s="64"/>
      <c r="D192" s="6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</row>
    <row r="193" spans="1:22" s="65" customFormat="1" ht="13.5">
      <c r="A193" s="63"/>
      <c r="B193" s="64"/>
      <c r="C193" s="64"/>
      <c r="D193" s="6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</row>
    <row r="194" spans="1:22" s="65" customFormat="1" ht="13.5">
      <c r="A194" s="63"/>
      <c r="B194" s="64"/>
      <c r="C194" s="64"/>
      <c r="D194" s="6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</row>
    <row r="195" spans="1:22" s="65" customFormat="1" ht="13.5">
      <c r="A195" s="63"/>
      <c r="B195" s="64"/>
      <c r="C195" s="64"/>
      <c r="D195" s="6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</row>
    <row r="196" spans="1:22" s="65" customFormat="1" ht="13.5">
      <c r="A196" s="63"/>
      <c r="B196" s="64"/>
      <c r="C196" s="64"/>
      <c r="D196" s="6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</row>
    <row r="197" spans="1:22" s="65" customFormat="1" ht="13.5">
      <c r="A197" s="63"/>
      <c r="B197" s="64"/>
      <c r="C197" s="64"/>
      <c r="D197" s="6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</row>
    <row r="198" spans="1:22" s="65" customFormat="1" ht="13.5">
      <c r="A198" s="63"/>
      <c r="B198" s="64"/>
      <c r="C198" s="64"/>
      <c r="D198" s="6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</row>
    <row r="199" spans="1:22" s="65" customFormat="1" ht="13.5">
      <c r="A199" s="63"/>
      <c r="B199" s="64"/>
      <c r="C199" s="64"/>
      <c r="D199" s="6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</row>
    <row r="200" spans="1:22" s="65" customFormat="1" ht="13.5">
      <c r="A200" s="63"/>
      <c r="B200" s="64"/>
      <c r="C200" s="64"/>
      <c r="D200" s="6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</row>
    <row r="201" spans="1:22" s="65" customFormat="1" ht="13.5">
      <c r="A201" s="63"/>
      <c r="B201" s="64"/>
      <c r="C201" s="64"/>
      <c r="D201" s="6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</row>
    <row r="202" spans="1:22" s="65" customFormat="1" ht="13.5">
      <c r="A202" s="63"/>
      <c r="B202" s="64"/>
      <c r="C202" s="64"/>
      <c r="D202" s="6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</row>
    <row r="203" spans="1:22" s="65" customFormat="1" ht="13.5">
      <c r="A203" s="63"/>
      <c r="B203" s="64"/>
      <c r="C203" s="64"/>
      <c r="D203" s="6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</row>
    <row r="204" spans="1:22" ht="13.5">
      <c r="A204" s="63"/>
    </row>
    <row r="205" spans="1:22" ht="13.5">
      <c r="A205" s="63"/>
    </row>
    <row r="206" spans="1:22" ht="13.5">
      <c r="A206" s="63"/>
    </row>
    <row r="207" spans="1:22" ht="13.5">
      <c r="A207" s="63"/>
    </row>
    <row r="208" spans="1:22" ht="13.5">
      <c r="A208" s="63"/>
    </row>
    <row r="209" spans="1:1" ht="13.5">
      <c r="A209" s="63"/>
    </row>
    <row r="210" spans="1:1" ht="13.5">
      <c r="A210" s="63"/>
    </row>
    <row r="211" spans="1:1" ht="13.5">
      <c r="A211" s="63"/>
    </row>
    <row r="212" spans="1:1" ht="13.5">
      <c r="A212" s="63"/>
    </row>
    <row r="213" spans="1:1" ht="13.5">
      <c r="A213" s="63"/>
    </row>
    <row r="214" spans="1:1" ht="13.5">
      <c r="A214" s="63"/>
    </row>
    <row r="215" spans="1:1" ht="13.5">
      <c r="A215" s="63"/>
    </row>
    <row r="216" spans="1:1" ht="13.5">
      <c r="A216" s="63"/>
    </row>
    <row r="217" spans="1:1" ht="13.5">
      <c r="A217" s="63"/>
    </row>
    <row r="218" spans="1:1" ht="13.5">
      <c r="A218" s="63"/>
    </row>
    <row r="219" spans="1:1" ht="13.5">
      <c r="A219" s="63"/>
    </row>
    <row r="220" spans="1:1" ht="13.5">
      <c r="A220" s="63"/>
    </row>
    <row r="221" spans="1:1" ht="13.5">
      <c r="A221" s="63"/>
    </row>
    <row r="222" spans="1:1" ht="13.5">
      <c r="A222" s="63"/>
    </row>
    <row r="223" spans="1:1" ht="13.5">
      <c r="A223" s="63"/>
    </row>
    <row r="224" spans="1:1" ht="13.5">
      <c r="A224" s="63"/>
    </row>
    <row r="225" spans="1:1" ht="13.5">
      <c r="A225" s="63"/>
    </row>
    <row r="226" spans="1:1" ht="13.5">
      <c r="A226" s="63"/>
    </row>
    <row r="227" spans="1:1" ht="13.5">
      <c r="A227" s="63"/>
    </row>
    <row r="228" spans="1:1" ht="13.5">
      <c r="A228" s="63"/>
    </row>
    <row r="229" spans="1:1" ht="13.5">
      <c r="A229" s="63"/>
    </row>
    <row r="230" spans="1:1" ht="13.5">
      <c r="A230" s="63"/>
    </row>
    <row r="231" spans="1:1" ht="13.5">
      <c r="A231" s="63"/>
    </row>
    <row r="232" spans="1:1" ht="13.5">
      <c r="A232" s="63"/>
    </row>
    <row r="233" spans="1:1" ht="13.5">
      <c r="A233" s="63"/>
    </row>
    <row r="234" spans="1:1" ht="13.5">
      <c r="A234" s="63"/>
    </row>
    <row r="235" spans="1:1" ht="13.5">
      <c r="A235" s="63"/>
    </row>
    <row r="236" spans="1:1" ht="13.5">
      <c r="A236" s="63"/>
    </row>
    <row r="237" spans="1:1" ht="13.5">
      <c r="A237" s="63"/>
    </row>
    <row r="238" spans="1:1" ht="13.5">
      <c r="A238" s="63"/>
    </row>
    <row r="239" spans="1:1" ht="13.5">
      <c r="A239" s="63"/>
    </row>
    <row r="240" spans="1:1" ht="13.5">
      <c r="A240" s="63"/>
    </row>
    <row r="241" spans="1:1" ht="13.5">
      <c r="A241" s="63"/>
    </row>
    <row r="242" spans="1:1" ht="13.5">
      <c r="A242" s="63"/>
    </row>
    <row r="243" spans="1:1" ht="13.5">
      <c r="A243" s="63"/>
    </row>
    <row r="244" spans="1:1" ht="13.5">
      <c r="A244" s="63"/>
    </row>
    <row r="245" spans="1:1" ht="13.5">
      <c r="A245" s="63"/>
    </row>
    <row r="246" spans="1:1" ht="13.5">
      <c r="A246" s="63"/>
    </row>
    <row r="247" spans="1:1" ht="13.5">
      <c r="A247" s="63"/>
    </row>
    <row r="248" spans="1:1" ht="13.5">
      <c r="A248" s="63"/>
    </row>
    <row r="249" spans="1:1" ht="13.5">
      <c r="A249" s="63"/>
    </row>
    <row r="250" spans="1:1" ht="13.5">
      <c r="A250" s="63"/>
    </row>
    <row r="251" spans="1:1" ht="13.5">
      <c r="A251" s="63"/>
    </row>
    <row r="252" spans="1:1" ht="13.5">
      <c r="A252" s="63"/>
    </row>
    <row r="253" spans="1:1" ht="13.5">
      <c r="A253" s="63"/>
    </row>
    <row r="254" spans="1:1" ht="13.5">
      <c r="A254" s="63"/>
    </row>
    <row r="255" spans="1:1" ht="13.5">
      <c r="A255" s="63"/>
    </row>
    <row r="256" spans="1:1" ht="13.5">
      <c r="A256" s="63"/>
    </row>
    <row r="257" spans="1:1" ht="13.5">
      <c r="A257" s="63"/>
    </row>
    <row r="258" spans="1:1" ht="13.5">
      <c r="A258" s="63"/>
    </row>
    <row r="259" spans="1:1" ht="13.5">
      <c r="A259" s="63"/>
    </row>
    <row r="260" spans="1:1" ht="13.5">
      <c r="A260" s="63"/>
    </row>
    <row r="261" spans="1:1" ht="13.5">
      <c r="A261" s="63"/>
    </row>
    <row r="262" spans="1:1" ht="13.5">
      <c r="A262" s="63"/>
    </row>
    <row r="263" spans="1:1" ht="13.5">
      <c r="A263" s="63"/>
    </row>
    <row r="264" spans="1:1" ht="13.5">
      <c r="A264" s="63"/>
    </row>
    <row r="265" spans="1:1" ht="13.5">
      <c r="A265" s="63"/>
    </row>
    <row r="266" spans="1:1" ht="13.5">
      <c r="A266" s="63"/>
    </row>
    <row r="267" spans="1:1" ht="13.5">
      <c r="A267" s="63"/>
    </row>
    <row r="268" spans="1:1" ht="13.5">
      <c r="A268" s="63"/>
    </row>
    <row r="269" spans="1:1" ht="13.5">
      <c r="A269" s="63"/>
    </row>
    <row r="270" spans="1:1" ht="13.5">
      <c r="A270" s="63"/>
    </row>
    <row r="271" spans="1:1" ht="13.5">
      <c r="A271" s="63"/>
    </row>
    <row r="272" spans="1:1" ht="13.5">
      <c r="A272" s="63"/>
    </row>
    <row r="273" spans="1:1" ht="13.5">
      <c r="A273" s="63"/>
    </row>
    <row r="274" spans="1:1" ht="13.5">
      <c r="A274" s="63"/>
    </row>
    <row r="275" spans="1:1" ht="13.5">
      <c r="A275" s="63"/>
    </row>
    <row r="276" spans="1:1" ht="13.5">
      <c r="A276" s="63"/>
    </row>
    <row r="277" spans="1:1" ht="13.5">
      <c r="A277" s="63"/>
    </row>
    <row r="278" spans="1:1" ht="13.5">
      <c r="A278" s="63"/>
    </row>
    <row r="279" spans="1:1" ht="13.5">
      <c r="A279" s="63"/>
    </row>
    <row r="280" spans="1:1" ht="13.5">
      <c r="A280" s="63"/>
    </row>
    <row r="281" spans="1:1" ht="13.5">
      <c r="A281" s="63"/>
    </row>
    <row r="282" spans="1:1" ht="13.5">
      <c r="A282" s="63"/>
    </row>
    <row r="283" spans="1:1" ht="13.5">
      <c r="A283" s="63"/>
    </row>
    <row r="284" spans="1:1" ht="13.5">
      <c r="A284" s="63"/>
    </row>
    <row r="285" spans="1:1" ht="13.5">
      <c r="A285" s="63"/>
    </row>
    <row r="286" spans="1:1" ht="13.5">
      <c r="A286" s="63"/>
    </row>
    <row r="287" spans="1:1" ht="13.5">
      <c r="A287" s="63"/>
    </row>
    <row r="288" spans="1:1" ht="13.5">
      <c r="A288" s="66"/>
    </row>
    <row r="289" spans="1:1" ht="13.5">
      <c r="A289" s="67"/>
    </row>
    <row r="290" spans="1:1" ht="13.5">
      <c r="A290" s="67"/>
    </row>
    <row r="291" spans="1:1" ht="13.5">
      <c r="A291" s="67"/>
    </row>
    <row r="292" spans="1:1" ht="13.5">
      <c r="A292" s="67"/>
    </row>
    <row r="293" spans="1:1" ht="13.5">
      <c r="A293" s="67"/>
    </row>
    <row r="294" spans="1:1" ht="13.5">
      <c r="A294" s="67"/>
    </row>
    <row r="295" spans="1:1" ht="13.5">
      <c r="A295" s="67"/>
    </row>
    <row r="296" spans="1:1" ht="13.5">
      <c r="A296" s="67"/>
    </row>
    <row r="297" spans="1:1" ht="13.5">
      <c r="A297" s="67"/>
    </row>
    <row r="298" spans="1:1" ht="13.5">
      <c r="A298" s="67"/>
    </row>
    <row r="299" spans="1:1" ht="13.5">
      <c r="A299" s="67"/>
    </row>
    <row r="300" spans="1:1" ht="13.5">
      <c r="A300" s="67"/>
    </row>
    <row r="301" spans="1:1" ht="13.5">
      <c r="A301" s="67"/>
    </row>
    <row r="302" spans="1:1" ht="13.5">
      <c r="A302" s="67"/>
    </row>
    <row r="303" spans="1:1" ht="13.5">
      <c r="A303" s="67"/>
    </row>
    <row r="304" spans="1:1" ht="13.5">
      <c r="A304" s="67"/>
    </row>
    <row r="305" spans="1:1" ht="13.5">
      <c r="A305" s="67"/>
    </row>
    <row r="306" spans="1:1" ht="13.5">
      <c r="A306" s="67"/>
    </row>
    <row r="307" spans="1:1" ht="13.5">
      <c r="A307" s="67"/>
    </row>
    <row r="308" spans="1:1" ht="13.5">
      <c r="A308" s="67"/>
    </row>
    <row r="309" spans="1:1" ht="13.5">
      <c r="A309" s="67"/>
    </row>
    <row r="310" spans="1:1" ht="13.5">
      <c r="A310" s="67"/>
    </row>
    <row r="311" spans="1:1" ht="13.5">
      <c r="A311" s="67"/>
    </row>
    <row r="312" spans="1:1" ht="13.5">
      <c r="A312" s="67"/>
    </row>
    <row r="313" spans="1:1" ht="13.5">
      <c r="A313" s="67"/>
    </row>
    <row r="314" spans="1:1" ht="13.5">
      <c r="A314" s="67"/>
    </row>
    <row r="315" spans="1:1" ht="13.5">
      <c r="A315" s="67"/>
    </row>
    <row r="316" spans="1:1" ht="13.5">
      <c r="A316" s="67"/>
    </row>
    <row r="317" spans="1:1" ht="13.5">
      <c r="A317" s="67"/>
    </row>
    <row r="318" spans="1:1" ht="13.5">
      <c r="A318" s="67"/>
    </row>
    <row r="319" spans="1:1" ht="13.5">
      <c r="A319" s="67"/>
    </row>
    <row r="320" spans="1:1" ht="13.5">
      <c r="A320" s="67"/>
    </row>
    <row r="321" spans="1:1" ht="13.5">
      <c r="A321" s="67"/>
    </row>
    <row r="322" spans="1:1" ht="13.5">
      <c r="A322" s="67"/>
    </row>
    <row r="323" spans="1:1" ht="13.5">
      <c r="A323" s="67"/>
    </row>
    <row r="324" spans="1:1" ht="13.5">
      <c r="A324" s="67"/>
    </row>
    <row r="325" spans="1:1" ht="13.5">
      <c r="A325" s="63"/>
    </row>
    <row r="326" spans="1:1" ht="13.5">
      <c r="A326" s="67"/>
    </row>
    <row r="327" spans="1:1" ht="13.5">
      <c r="A327" s="67"/>
    </row>
    <row r="328" spans="1:1" ht="13.5">
      <c r="A328" s="67"/>
    </row>
    <row r="329" spans="1:1" ht="13.5">
      <c r="A329" s="67"/>
    </row>
    <row r="330" spans="1:1" ht="13.5">
      <c r="A330" s="67"/>
    </row>
    <row r="331" spans="1:1" ht="13.5">
      <c r="A331" s="67"/>
    </row>
    <row r="332" spans="1:1" ht="13.5">
      <c r="A332" s="67"/>
    </row>
    <row r="333" spans="1:1" ht="13.5">
      <c r="A333" s="67"/>
    </row>
    <row r="334" spans="1:1" ht="13.5">
      <c r="A334" s="67"/>
    </row>
    <row r="335" spans="1:1" ht="13.5">
      <c r="A335" s="67"/>
    </row>
    <row r="336" spans="1:1" ht="13.5">
      <c r="A336" s="67"/>
    </row>
    <row r="337" spans="1:1" ht="13.5">
      <c r="A337" s="63"/>
    </row>
    <row r="338" spans="1:1" ht="13.5">
      <c r="A338" s="67"/>
    </row>
    <row r="339" spans="1:1" ht="13.5">
      <c r="A339" s="67"/>
    </row>
    <row r="340" spans="1:1" ht="13.5">
      <c r="A340" s="67"/>
    </row>
    <row r="341" spans="1:1" ht="13.5">
      <c r="A341" s="67"/>
    </row>
    <row r="342" spans="1:1" ht="13.5">
      <c r="A342" s="67"/>
    </row>
    <row r="343" spans="1:1" ht="13.5">
      <c r="A343" s="67"/>
    </row>
    <row r="344" spans="1:1" ht="13.5">
      <c r="A344" s="67"/>
    </row>
    <row r="345" spans="1:1" ht="13.5">
      <c r="A345" s="67"/>
    </row>
    <row r="346" spans="1:1" ht="13.5">
      <c r="A346" s="67"/>
    </row>
    <row r="347" spans="1:1" ht="13.5">
      <c r="A347" s="67"/>
    </row>
    <row r="348" spans="1:1" ht="13.5">
      <c r="A348" s="67"/>
    </row>
    <row r="349" spans="1:1" ht="13.5">
      <c r="A349" s="63"/>
    </row>
    <row r="350" spans="1:1" ht="13.5">
      <c r="A350" s="63"/>
    </row>
    <row r="351" spans="1:1" ht="13.5">
      <c r="A351" s="67"/>
    </row>
    <row r="352" spans="1:1" ht="13.5">
      <c r="A352" s="67"/>
    </row>
    <row r="353" spans="1:1" ht="13.5">
      <c r="A353" s="67"/>
    </row>
    <row r="354" spans="1:1" ht="13.5">
      <c r="A354" s="67"/>
    </row>
    <row r="355" spans="1:1" ht="13.5">
      <c r="A355" s="67"/>
    </row>
    <row r="356" spans="1:1" ht="13.5">
      <c r="A356" s="67"/>
    </row>
    <row r="357" spans="1:1" ht="13.5">
      <c r="A357" s="67"/>
    </row>
    <row r="358" spans="1:1" ht="13.5">
      <c r="A358" s="67"/>
    </row>
    <row r="359" spans="1:1" ht="13.5">
      <c r="A359" s="67"/>
    </row>
    <row r="360" spans="1:1" ht="13.5">
      <c r="A360" s="67"/>
    </row>
    <row r="361" spans="1:1" ht="13.5">
      <c r="A361" s="63"/>
    </row>
    <row r="362" spans="1:1" ht="13.5">
      <c r="A362" s="63"/>
    </row>
    <row r="363" spans="1:1" ht="13.5">
      <c r="A363" s="67"/>
    </row>
    <row r="364" spans="1:1" ht="13.5">
      <c r="A364" s="67"/>
    </row>
    <row r="365" spans="1:1" ht="13.5">
      <c r="A365" s="67"/>
    </row>
    <row r="366" spans="1:1" ht="13.5">
      <c r="A366" s="67"/>
    </row>
    <row r="367" spans="1:1" ht="13.5">
      <c r="A367" s="67"/>
    </row>
    <row r="368" spans="1:1" ht="13.5">
      <c r="A368" s="67"/>
    </row>
    <row r="369" spans="1:1" ht="13.5">
      <c r="A369" s="67"/>
    </row>
    <row r="370" spans="1:1" ht="13.5">
      <c r="A370" s="67"/>
    </row>
    <row r="371" spans="1:1" ht="13.5">
      <c r="A371" s="67"/>
    </row>
    <row r="372" spans="1:1" ht="13.5">
      <c r="A372" s="67"/>
    </row>
    <row r="373" spans="1:1" ht="13.5">
      <c r="A373" s="63"/>
    </row>
    <row r="374" spans="1:1" ht="13.5">
      <c r="A374" s="63"/>
    </row>
    <row r="375" spans="1:1" ht="13.5">
      <c r="A375" s="67"/>
    </row>
    <row r="376" spans="1:1" ht="13.5">
      <c r="A376" s="67"/>
    </row>
    <row r="377" spans="1:1" ht="13.5">
      <c r="A377" s="67"/>
    </row>
    <row r="378" spans="1:1" ht="13.5">
      <c r="A378" s="67"/>
    </row>
    <row r="379" spans="1:1" ht="13.5">
      <c r="A379" s="67"/>
    </row>
    <row r="380" spans="1:1" ht="13.5">
      <c r="A380" s="67"/>
    </row>
    <row r="381" spans="1:1" ht="13.5">
      <c r="A381" s="67"/>
    </row>
    <row r="382" spans="1:1" ht="13.5">
      <c r="A382" s="67"/>
    </row>
    <row r="383" spans="1:1" ht="13.5">
      <c r="A383" s="67"/>
    </row>
    <row r="384" spans="1:1" ht="13.5">
      <c r="A384" s="67"/>
    </row>
    <row r="385" spans="1:1" ht="13.5">
      <c r="A385" s="63"/>
    </row>
    <row r="386" spans="1:1" ht="13.5">
      <c r="A386" s="63"/>
    </row>
    <row r="387" spans="1:1" ht="13.5">
      <c r="A387" s="67"/>
    </row>
    <row r="388" spans="1:1" ht="13.5">
      <c r="A388" s="67"/>
    </row>
    <row r="389" spans="1:1" ht="13.5">
      <c r="A389" s="67"/>
    </row>
    <row r="390" spans="1:1" ht="13.5">
      <c r="A390" s="67"/>
    </row>
    <row r="391" spans="1:1" ht="13.5">
      <c r="A391" s="67"/>
    </row>
    <row r="392" spans="1:1" ht="13.5">
      <c r="A392" s="67"/>
    </row>
    <row r="393" spans="1:1" ht="13.5">
      <c r="A393" s="67"/>
    </row>
    <row r="394" spans="1:1" ht="13.5">
      <c r="A394" s="67"/>
    </row>
    <row r="395" spans="1:1" ht="13.5">
      <c r="A395" s="67"/>
    </row>
    <row r="396" spans="1:1" ht="13.5">
      <c r="A396" s="67"/>
    </row>
    <row r="397" spans="1:1" ht="13.5">
      <c r="A397" s="63"/>
    </row>
  </sheetData>
  <mergeCells count="1">
    <mergeCell ref="A1:H1"/>
  </mergeCells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64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245" sqref="I245"/>
    </sheetView>
  </sheetViews>
  <sheetFormatPr defaultRowHeight="12.75"/>
  <cols>
    <col min="1" max="1" width="9.140625" style="86"/>
    <col min="2" max="2" width="14.140625" style="147" customWidth="1"/>
    <col min="3" max="3" width="13.85546875" style="4" customWidth="1"/>
    <col min="4" max="4" width="12.42578125" style="4" customWidth="1"/>
    <col min="5" max="5" width="12" style="4" customWidth="1"/>
    <col min="6" max="6" width="12.42578125" style="4" customWidth="1"/>
    <col min="7" max="8" width="12.7109375" style="4" customWidth="1"/>
    <col min="9" max="9" width="18.7109375" style="4" customWidth="1"/>
    <col min="10" max="10" width="19.28515625" style="99" customWidth="1"/>
    <col min="11" max="11" width="19.140625" style="4" customWidth="1"/>
    <col min="12" max="12" width="17.7109375" style="99" customWidth="1"/>
    <col min="13" max="13" width="11.42578125" style="4" customWidth="1"/>
    <col min="14" max="260" width="9.140625" style="4"/>
    <col min="261" max="261" width="10.7109375" style="4" customWidth="1"/>
    <col min="262" max="263" width="10.42578125" style="4" customWidth="1"/>
    <col min="264" max="267" width="9.140625" style="4"/>
    <col min="268" max="268" width="10" style="4" customWidth="1"/>
    <col min="269" max="516" width="9.140625" style="4"/>
    <col min="517" max="517" width="10.7109375" style="4" customWidth="1"/>
    <col min="518" max="519" width="10.42578125" style="4" customWidth="1"/>
    <col min="520" max="523" width="9.140625" style="4"/>
    <col min="524" max="524" width="10" style="4" customWidth="1"/>
    <col min="525" max="772" width="9.140625" style="4"/>
    <col min="773" max="773" width="10.7109375" style="4" customWidth="1"/>
    <col min="774" max="775" width="10.42578125" style="4" customWidth="1"/>
    <col min="776" max="779" width="9.140625" style="4"/>
    <col min="780" max="780" width="10" style="4" customWidth="1"/>
    <col min="781" max="1028" width="9.140625" style="4"/>
    <col min="1029" max="1029" width="10.7109375" style="4" customWidth="1"/>
    <col min="1030" max="1031" width="10.42578125" style="4" customWidth="1"/>
    <col min="1032" max="1035" width="9.140625" style="4"/>
    <col min="1036" max="1036" width="10" style="4" customWidth="1"/>
    <col min="1037" max="1284" width="9.140625" style="4"/>
    <col min="1285" max="1285" width="10.7109375" style="4" customWidth="1"/>
    <col min="1286" max="1287" width="10.42578125" style="4" customWidth="1"/>
    <col min="1288" max="1291" width="9.140625" style="4"/>
    <col min="1292" max="1292" width="10" style="4" customWidth="1"/>
    <col min="1293" max="1540" width="9.140625" style="4"/>
    <col min="1541" max="1541" width="10.7109375" style="4" customWidth="1"/>
    <col min="1542" max="1543" width="10.42578125" style="4" customWidth="1"/>
    <col min="1544" max="1547" width="9.140625" style="4"/>
    <col min="1548" max="1548" width="10" style="4" customWidth="1"/>
    <col min="1549" max="1796" width="9.140625" style="4"/>
    <col min="1797" max="1797" width="10.7109375" style="4" customWidth="1"/>
    <col min="1798" max="1799" width="10.42578125" style="4" customWidth="1"/>
    <col min="1800" max="1803" width="9.140625" style="4"/>
    <col min="1804" max="1804" width="10" style="4" customWidth="1"/>
    <col min="1805" max="2052" width="9.140625" style="4"/>
    <col min="2053" max="2053" width="10.7109375" style="4" customWidth="1"/>
    <col min="2054" max="2055" width="10.42578125" style="4" customWidth="1"/>
    <col min="2056" max="2059" width="9.140625" style="4"/>
    <col min="2060" max="2060" width="10" style="4" customWidth="1"/>
    <col min="2061" max="2308" width="9.140625" style="4"/>
    <col min="2309" max="2309" width="10.7109375" style="4" customWidth="1"/>
    <col min="2310" max="2311" width="10.42578125" style="4" customWidth="1"/>
    <col min="2312" max="2315" width="9.140625" style="4"/>
    <col min="2316" max="2316" width="10" style="4" customWidth="1"/>
    <col min="2317" max="2564" width="9.140625" style="4"/>
    <col min="2565" max="2565" width="10.7109375" style="4" customWidth="1"/>
    <col min="2566" max="2567" width="10.42578125" style="4" customWidth="1"/>
    <col min="2568" max="2571" width="9.140625" style="4"/>
    <col min="2572" max="2572" width="10" style="4" customWidth="1"/>
    <col min="2573" max="2820" width="9.140625" style="4"/>
    <col min="2821" max="2821" width="10.7109375" style="4" customWidth="1"/>
    <col min="2822" max="2823" width="10.42578125" style="4" customWidth="1"/>
    <col min="2824" max="2827" width="9.140625" style="4"/>
    <col min="2828" max="2828" width="10" style="4" customWidth="1"/>
    <col min="2829" max="3076" width="9.140625" style="4"/>
    <col min="3077" max="3077" width="10.7109375" style="4" customWidth="1"/>
    <col min="3078" max="3079" width="10.42578125" style="4" customWidth="1"/>
    <col min="3080" max="3083" width="9.140625" style="4"/>
    <col min="3084" max="3084" width="10" style="4" customWidth="1"/>
    <col min="3085" max="3332" width="9.140625" style="4"/>
    <col min="3333" max="3333" width="10.7109375" style="4" customWidth="1"/>
    <col min="3334" max="3335" width="10.42578125" style="4" customWidth="1"/>
    <col min="3336" max="3339" width="9.140625" style="4"/>
    <col min="3340" max="3340" width="10" style="4" customWidth="1"/>
    <col min="3341" max="3588" width="9.140625" style="4"/>
    <col min="3589" max="3589" width="10.7109375" style="4" customWidth="1"/>
    <col min="3590" max="3591" width="10.42578125" style="4" customWidth="1"/>
    <col min="3592" max="3595" width="9.140625" style="4"/>
    <col min="3596" max="3596" width="10" style="4" customWidth="1"/>
    <col min="3597" max="3844" width="9.140625" style="4"/>
    <col min="3845" max="3845" width="10.7109375" style="4" customWidth="1"/>
    <col min="3846" max="3847" width="10.42578125" style="4" customWidth="1"/>
    <col min="3848" max="3851" width="9.140625" style="4"/>
    <col min="3852" max="3852" width="10" style="4" customWidth="1"/>
    <col min="3853" max="4100" width="9.140625" style="4"/>
    <col min="4101" max="4101" width="10.7109375" style="4" customWidth="1"/>
    <col min="4102" max="4103" width="10.42578125" style="4" customWidth="1"/>
    <col min="4104" max="4107" width="9.140625" style="4"/>
    <col min="4108" max="4108" width="10" style="4" customWidth="1"/>
    <col min="4109" max="4356" width="9.140625" style="4"/>
    <col min="4357" max="4357" width="10.7109375" style="4" customWidth="1"/>
    <col min="4358" max="4359" width="10.42578125" style="4" customWidth="1"/>
    <col min="4360" max="4363" width="9.140625" style="4"/>
    <col min="4364" max="4364" width="10" style="4" customWidth="1"/>
    <col min="4365" max="4612" width="9.140625" style="4"/>
    <col min="4613" max="4613" width="10.7109375" style="4" customWidth="1"/>
    <col min="4614" max="4615" width="10.42578125" style="4" customWidth="1"/>
    <col min="4616" max="4619" width="9.140625" style="4"/>
    <col min="4620" max="4620" width="10" style="4" customWidth="1"/>
    <col min="4621" max="4868" width="9.140625" style="4"/>
    <col min="4869" max="4869" width="10.7109375" style="4" customWidth="1"/>
    <col min="4870" max="4871" width="10.42578125" style="4" customWidth="1"/>
    <col min="4872" max="4875" width="9.140625" style="4"/>
    <col min="4876" max="4876" width="10" style="4" customWidth="1"/>
    <col min="4877" max="5124" width="9.140625" style="4"/>
    <col min="5125" max="5125" width="10.7109375" style="4" customWidth="1"/>
    <col min="5126" max="5127" width="10.42578125" style="4" customWidth="1"/>
    <col min="5128" max="5131" width="9.140625" style="4"/>
    <col min="5132" max="5132" width="10" style="4" customWidth="1"/>
    <col min="5133" max="5380" width="9.140625" style="4"/>
    <col min="5381" max="5381" width="10.7109375" style="4" customWidth="1"/>
    <col min="5382" max="5383" width="10.42578125" style="4" customWidth="1"/>
    <col min="5384" max="5387" width="9.140625" style="4"/>
    <col min="5388" max="5388" width="10" style="4" customWidth="1"/>
    <col min="5389" max="5636" width="9.140625" style="4"/>
    <col min="5637" max="5637" width="10.7109375" style="4" customWidth="1"/>
    <col min="5638" max="5639" width="10.42578125" style="4" customWidth="1"/>
    <col min="5640" max="5643" width="9.140625" style="4"/>
    <col min="5644" max="5644" width="10" style="4" customWidth="1"/>
    <col min="5645" max="5892" width="9.140625" style="4"/>
    <col min="5893" max="5893" width="10.7109375" style="4" customWidth="1"/>
    <col min="5894" max="5895" width="10.42578125" style="4" customWidth="1"/>
    <col min="5896" max="5899" width="9.140625" style="4"/>
    <col min="5900" max="5900" width="10" style="4" customWidth="1"/>
    <col min="5901" max="6148" width="9.140625" style="4"/>
    <col min="6149" max="6149" width="10.7109375" style="4" customWidth="1"/>
    <col min="6150" max="6151" width="10.42578125" style="4" customWidth="1"/>
    <col min="6152" max="6155" width="9.140625" style="4"/>
    <col min="6156" max="6156" width="10" style="4" customWidth="1"/>
    <col min="6157" max="6404" width="9.140625" style="4"/>
    <col min="6405" max="6405" width="10.7109375" style="4" customWidth="1"/>
    <col min="6406" max="6407" width="10.42578125" style="4" customWidth="1"/>
    <col min="6408" max="6411" width="9.140625" style="4"/>
    <col min="6412" max="6412" width="10" style="4" customWidth="1"/>
    <col min="6413" max="6660" width="9.140625" style="4"/>
    <col min="6661" max="6661" width="10.7109375" style="4" customWidth="1"/>
    <col min="6662" max="6663" width="10.42578125" style="4" customWidth="1"/>
    <col min="6664" max="6667" width="9.140625" style="4"/>
    <col min="6668" max="6668" width="10" style="4" customWidth="1"/>
    <col min="6669" max="6916" width="9.140625" style="4"/>
    <col min="6917" max="6917" width="10.7109375" style="4" customWidth="1"/>
    <col min="6918" max="6919" width="10.42578125" style="4" customWidth="1"/>
    <col min="6920" max="6923" width="9.140625" style="4"/>
    <col min="6924" max="6924" width="10" style="4" customWidth="1"/>
    <col min="6925" max="7172" width="9.140625" style="4"/>
    <col min="7173" max="7173" width="10.7109375" style="4" customWidth="1"/>
    <col min="7174" max="7175" width="10.42578125" style="4" customWidth="1"/>
    <col min="7176" max="7179" width="9.140625" style="4"/>
    <col min="7180" max="7180" width="10" style="4" customWidth="1"/>
    <col min="7181" max="7428" width="9.140625" style="4"/>
    <col min="7429" max="7429" width="10.7109375" style="4" customWidth="1"/>
    <col min="7430" max="7431" width="10.42578125" style="4" customWidth="1"/>
    <col min="7432" max="7435" width="9.140625" style="4"/>
    <col min="7436" max="7436" width="10" style="4" customWidth="1"/>
    <col min="7437" max="7684" width="9.140625" style="4"/>
    <col min="7685" max="7685" width="10.7109375" style="4" customWidth="1"/>
    <col min="7686" max="7687" width="10.42578125" style="4" customWidth="1"/>
    <col min="7688" max="7691" width="9.140625" style="4"/>
    <col min="7692" max="7692" width="10" style="4" customWidth="1"/>
    <col min="7693" max="7940" width="9.140625" style="4"/>
    <col min="7941" max="7941" width="10.7109375" style="4" customWidth="1"/>
    <col min="7942" max="7943" width="10.42578125" style="4" customWidth="1"/>
    <col min="7944" max="7947" width="9.140625" style="4"/>
    <col min="7948" max="7948" width="10" style="4" customWidth="1"/>
    <col min="7949" max="8196" width="9.140625" style="4"/>
    <col min="8197" max="8197" width="10.7109375" style="4" customWidth="1"/>
    <col min="8198" max="8199" width="10.42578125" style="4" customWidth="1"/>
    <col min="8200" max="8203" width="9.140625" style="4"/>
    <col min="8204" max="8204" width="10" style="4" customWidth="1"/>
    <col min="8205" max="8452" width="9.140625" style="4"/>
    <col min="8453" max="8453" width="10.7109375" style="4" customWidth="1"/>
    <col min="8454" max="8455" width="10.42578125" style="4" customWidth="1"/>
    <col min="8456" max="8459" width="9.140625" style="4"/>
    <col min="8460" max="8460" width="10" style="4" customWidth="1"/>
    <col min="8461" max="8708" width="9.140625" style="4"/>
    <col min="8709" max="8709" width="10.7109375" style="4" customWidth="1"/>
    <col min="8710" max="8711" width="10.42578125" style="4" customWidth="1"/>
    <col min="8712" max="8715" width="9.140625" style="4"/>
    <col min="8716" max="8716" width="10" style="4" customWidth="1"/>
    <col min="8717" max="8964" width="9.140625" style="4"/>
    <col min="8965" max="8965" width="10.7109375" style="4" customWidth="1"/>
    <col min="8966" max="8967" width="10.42578125" style="4" customWidth="1"/>
    <col min="8968" max="8971" width="9.140625" style="4"/>
    <col min="8972" max="8972" width="10" style="4" customWidth="1"/>
    <col min="8973" max="9220" width="9.140625" style="4"/>
    <col min="9221" max="9221" width="10.7109375" style="4" customWidth="1"/>
    <col min="9222" max="9223" width="10.42578125" style="4" customWidth="1"/>
    <col min="9224" max="9227" width="9.140625" style="4"/>
    <col min="9228" max="9228" width="10" style="4" customWidth="1"/>
    <col min="9229" max="9476" width="9.140625" style="4"/>
    <col min="9477" max="9477" width="10.7109375" style="4" customWidth="1"/>
    <col min="9478" max="9479" width="10.42578125" style="4" customWidth="1"/>
    <col min="9480" max="9483" width="9.140625" style="4"/>
    <col min="9484" max="9484" width="10" style="4" customWidth="1"/>
    <col min="9485" max="9732" width="9.140625" style="4"/>
    <col min="9733" max="9733" width="10.7109375" style="4" customWidth="1"/>
    <col min="9734" max="9735" width="10.42578125" style="4" customWidth="1"/>
    <col min="9736" max="9739" width="9.140625" style="4"/>
    <col min="9740" max="9740" width="10" style="4" customWidth="1"/>
    <col min="9741" max="9988" width="9.140625" style="4"/>
    <col min="9989" max="9989" width="10.7109375" style="4" customWidth="1"/>
    <col min="9990" max="9991" width="10.42578125" style="4" customWidth="1"/>
    <col min="9992" max="9995" width="9.140625" style="4"/>
    <col min="9996" max="9996" width="10" style="4" customWidth="1"/>
    <col min="9997" max="10244" width="9.140625" style="4"/>
    <col min="10245" max="10245" width="10.7109375" style="4" customWidth="1"/>
    <col min="10246" max="10247" width="10.42578125" style="4" customWidth="1"/>
    <col min="10248" max="10251" width="9.140625" style="4"/>
    <col min="10252" max="10252" width="10" style="4" customWidth="1"/>
    <col min="10253" max="10500" width="9.140625" style="4"/>
    <col min="10501" max="10501" width="10.7109375" style="4" customWidth="1"/>
    <col min="10502" max="10503" width="10.42578125" style="4" customWidth="1"/>
    <col min="10504" max="10507" width="9.140625" style="4"/>
    <col min="10508" max="10508" width="10" style="4" customWidth="1"/>
    <col min="10509" max="10756" width="9.140625" style="4"/>
    <col min="10757" max="10757" width="10.7109375" style="4" customWidth="1"/>
    <col min="10758" max="10759" width="10.42578125" style="4" customWidth="1"/>
    <col min="10760" max="10763" width="9.140625" style="4"/>
    <col min="10764" max="10764" width="10" style="4" customWidth="1"/>
    <col min="10765" max="11012" width="9.140625" style="4"/>
    <col min="11013" max="11013" width="10.7109375" style="4" customWidth="1"/>
    <col min="11014" max="11015" width="10.42578125" style="4" customWidth="1"/>
    <col min="11016" max="11019" width="9.140625" style="4"/>
    <col min="11020" max="11020" width="10" style="4" customWidth="1"/>
    <col min="11021" max="11268" width="9.140625" style="4"/>
    <col min="11269" max="11269" width="10.7109375" style="4" customWidth="1"/>
    <col min="11270" max="11271" width="10.42578125" style="4" customWidth="1"/>
    <col min="11272" max="11275" width="9.140625" style="4"/>
    <col min="11276" max="11276" width="10" style="4" customWidth="1"/>
    <col min="11277" max="11524" width="9.140625" style="4"/>
    <col min="11525" max="11525" width="10.7109375" style="4" customWidth="1"/>
    <col min="11526" max="11527" width="10.42578125" style="4" customWidth="1"/>
    <col min="11528" max="11531" width="9.140625" style="4"/>
    <col min="11532" max="11532" width="10" style="4" customWidth="1"/>
    <col min="11533" max="11780" width="9.140625" style="4"/>
    <col min="11781" max="11781" width="10.7109375" style="4" customWidth="1"/>
    <col min="11782" max="11783" width="10.42578125" style="4" customWidth="1"/>
    <col min="11784" max="11787" width="9.140625" style="4"/>
    <col min="11788" max="11788" width="10" style="4" customWidth="1"/>
    <col min="11789" max="12036" width="9.140625" style="4"/>
    <col min="12037" max="12037" width="10.7109375" style="4" customWidth="1"/>
    <col min="12038" max="12039" width="10.42578125" style="4" customWidth="1"/>
    <col min="12040" max="12043" width="9.140625" style="4"/>
    <col min="12044" max="12044" width="10" style="4" customWidth="1"/>
    <col min="12045" max="12292" width="9.140625" style="4"/>
    <col min="12293" max="12293" width="10.7109375" style="4" customWidth="1"/>
    <col min="12294" max="12295" width="10.42578125" style="4" customWidth="1"/>
    <col min="12296" max="12299" width="9.140625" style="4"/>
    <col min="12300" max="12300" width="10" style="4" customWidth="1"/>
    <col min="12301" max="12548" width="9.140625" style="4"/>
    <col min="12549" max="12549" width="10.7109375" style="4" customWidth="1"/>
    <col min="12550" max="12551" width="10.42578125" style="4" customWidth="1"/>
    <col min="12552" max="12555" width="9.140625" style="4"/>
    <col min="12556" max="12556" width="10" style="4" customWidth="1"/>
    <col min="12557" max="12804" width="9.140625" style="4"/>
    <col min="12805" max="12805" width="10.7109375" style="4" customWidth="1"/>
    <col min="12806" max="12807" width="10.42578125" style="4" customWidth="1"/>
    <col min="12808" max="12811" width="9.140625" style="4"/>
    <col min="12812" max="12812" width="10" style="4" customWidth="1"/>
    <col min="12813" max="13060" width="9.140625" style="4"/>
    <col min="13061" max="13061" width="10.7109375" style="4" customWidth="1"/>
    <col min="13062" max="13063" width="10.42578125" style="4" customWidth="1"/>
    <col min="13064" max="13067" width="9.140625" style="4"/>
    <col min="13068" max="13068" width="10" style="4" customWidth="1"/>
    <col min="13069" max="13316" width="9.140625" style="4"/>
    <col min="13317" max="13317" width="10.7109375" style="4" customWidth="1"/>
    <col min="13318" max="13319" width="10.42578125" style="4" customWidth="1"/>
    <col min="13320" max="13323" width="9.140625" style="4"/>
    <col min="13324" max="13324" width="10" style="4" customWidth="1"/>
    <col min="13325" max="13572" width="9.140625" style="4"/>
    <col min="13573" max="13573" width="10.7109375" style="4" customWidth="1"/>
    <col min="13574" max="13575" width="10.42578125" style="4" customWidth="1"/>
    <col min="13576" max="13579" width="9.140625" style="4"/>
    <col min="13580" max="13580" width="10" style="4" customWidth="1"/>
    <col min="13581" max="13828" width="9.140625" style="4"/>
    <col min="13829" max="13829" width="10.7109375" style="4" customWidth="1"/>
    <col min="13830" max="13831" width="10.42578125" style="4" customWidth="1"/>
    <col min="13832" max="13835" width="9.140625" style="4"/>
    <col min="13836" max="13836" width="10" style="4" customWidth="1"/>
    <col min="13837" max="14084" width="9.140625" style="4"/>
    <col min="14085" max="14085" width="10.7109375" style="4" customWidth="1"/>
    <col min="14086" max="14087" width="10.42578125" style="4" customWidth="1"/>
    <col min="14088" max="14091" width="9.140625" style="4"/>
    <col min="14092" max="14092" width="10" style="4" customWidth="1"/>
    <col min="14093" max="14340" width="9.140625" style="4"/>
    <col min="14341" max="14341" width="10.7109375" style="4" customWidth="1"/>
    <col min="14342" max="14343" width="10.42578125" style="4" customWidth="1"/>
    <col min="14344" max="14347" width="9.140625" style="4"/>
    <col min="14348" max="14348" width="10" style="4" customWidth="1"/>
    <col min="14349" max="14596" width="9.140625" style="4"/>
    <col min="14597" max="14597" width="10.7109375" style="4" customWidth="1"/>
    <col min="14598" max="14599" width="10.42578125" style="4" customWidth="1"/>
    <col min="14600" max="14603" width="9.140625" style="4"/>
    <col min="14604" max="14604" width="10" style="4" customWidth="1"/>
    <col min="14605" max="14852" width="9.140625" style="4"/>
    <col min="14853" max="14853" width="10.7109375" style="4" customWidth="1"/>
    <col min="14854" max="14855" width="10.42578125" style="4" customWidth="1"/>
    <col min="14856" max="14859" width="9.140625" style="4"/>
    <col min="14860" max="14860" width="10" style="4" customWidth="1"/>
    <col min="14861" max="15108" width="9.140625" style="4"/>
    <col min="15109" max="15109" width="10.7109375" style="4" customWidth="1"/>
    <col min="15110" max="15111" width="10.42578125" style="4" customWidth="1"/>
    <col min="15112" max="15115" width="9.140625" style="4"/>
    <col min="15116" max="15116" width="10" style="4" customWidth="1"/>
    <col min="15117" max="15364" width="9.140625" style="4"/>
    <col min="15365" max="15365" width="10.7109375" style="4" customWidth="1"/>
    <col min="15366" max="15367" width="10.42578125" style="4" customWidth="1"/>
    <col min="15368" max="15371" width="9.140625" style="4"/>
    <col min="15372" max="15372" width="10" style="4" customWidth="1"/>
    <col min="15373" max="15620" width="9.140625" style="4"/>
    <col min="15621" max="15621" width="10.7109375" style="4" customWidth="1"/>
    <col min="15622" max="15623" width="10.42578125" style="4" customWidth="1"/>
    <col min="15624" max="15627" width="9.140625" style="4"/>
    <col min="15628" max="15628" width="10" style="4" customWidth="1"/>
    <col min="15629" max="15876" width="9.140625" style="4"/>
    <col min="15877" max="15877" width="10.7109375" style="4" customWidth="1"/>
    <col min="15878" max="15879" width="10.42578125" style="4" customWidth="1"/>
    <col min="15880" max="15883" width="9.140625" style="4"/>
    <col min="15884" max="15884" width="10" style="4" customWidth="1"/>
    <col min="15885" max="16132" width="9.140625" style="4"/>
    <col min="16133" max="16133" width="10.7109375" style="4" customWidth="1"/>
    <col min="16134" max="16135" width="10.42578125" style="4" customWidth="1"/>
    <col min="16136" max="16139" width="9.140625" style="4"/>
    <col min="16140" max="16140" width="10" style="4" customWidth="1"/>
    <col min="16141" max="16384" width="9.140625" style="4"/>
  </cols>
  <sheetData>
    <row r="1" spans="1:12" ht="20.25">
      <c r="B1" s="150"/>
      <c r="C1" s="86" t="s">
        <v>194</v>
      </c>
    </row>
    <row r="2" spans="1:12">
      <c r="C2" s="169"/>
      <c r="D2" s="169"/>
      <c r="E2" s="169"/>
      <c r="F2" s="169"/>
      <c r="G2" s="169"/>
      <c r="H2" s="169"/>
    </row>
    <row r="3" spans="1:12" ht="18" customHeight="1">
      <c r="B3" s="170"/>
      <c r="C3" s="172" t="s">
        <v>78</v>
      </c>
      <c r="D3" s="173"/>
      <c r="E3" s="174"/>
      <c r="F3" s="161"/>
      <c r="G3" s="175" t="s">
        <v>14</v>
      </c>
      <c r="H3" s="177" t="s">
        <v>51</v>
      </c>
      <c r="I3" s="168" t="s">
        <v>190</v>
      </c>
      <c r="J3" s="168"/>
      <c r="K3" s="168"/>
      <c r="L3" s="168"/>
    </row>
    <row r="4" spans="1:12" ht="52.5" customHeight="1">
      <c r="B4" s="171"/>
      <c r="C4" s="84" t="s">
        <v>54</v>
      </c>
      <c r="D4" s="84" t="s">
        <v>154</v>
      </c>
      <c r="E4" s="3" t="s">
        <v>145</v>
      </c>
      <c r="F4" s="161" t="s">
        <v>13</v>
      </c>
      <c r="G4" s="176"/>
      <c r="H4" s="177"/>
      <c r="I4" s="111" t="s">
        <v>52</v>
      </c>
      <c r="J4" s="113" t="s">
        <v>186</v>
      </c>
      <c r="K4" s="111" t="s">
        <v>53</v>
      </c>
      <c r="L4" s="113" t="s">
        <v>187</v>
      </c>
    </row>
    <row r="5" spans="1:12" ht="15">
      <c r="A5" s="86">
        <v>1996</v>
      </c>
      <c r="B5" s="148" t="s">
        <v>72</v>
      </c>
      <c r="C5" s="13">
        <v>80853.016000000003</v>
      </c>
      <c r="D5" s="15">
        <v>70418.83199999998</v>
      </c>
      <c r="E5" s="6">
        <v>150614.18400000001</v>
      </c>
      <c r="F5" s="7">
        <v>169910.64799999999</v>
      </c>
      <c r="G5" s="79">
        <v>149922.87299999999</v>
      </c>
      <c r="H5" s="7">
        <v>120330.75599999999</v>
      </c>
      <c r="I5" s="82"/>
      <c r="J5" s="127"/>
      <c r="K5" s="82"/>
      <c r="L5" s="127"/>
    </row>
    <row r="6" spans="1:12" ht="15">
      <c r="B6" s="148" t="s">
        <v>0</v>
      </c>
      <c r="C6" s="13">
        <v>61600.26</v>
      </c>
      <c r="D6" s="15">
        <v>92310.628999999986</v>
      </c>
      <c r="E6" s="6">
        <v>153202.51300000001</v>
      </c>
      <c r="F6" s="7">
        <v>171306.152</v>
      </c>
      <c r="G6" s="79">
        <v>148395.147</v>
      </c>
      <c r="H6" s="7">
        <v>117944.776</v>
      </c>
      <c r="I6" s="82">
        <v>4043</v>
      </c>
      <c r="J6" s="127">
        <v>517</v>
      </c>
      <c r="K6" s="82">
        <v>946</v>
      </c>
      <c r="L6" s="127">
        <v>3451</v>
      </c>
    </row>
    <row r="7" spans="1:12" ht="15">
      <c r="B7" s="148" t="s">
        <v>1</v>
      </c>
      <c r="C7" s="13">
        <v>42972.663000000015</v>
      </c>
      <c r="D7" s="15">
        <v>113307.00599999999</v>
      </c>
      <c r="E7" s="6">
        <v>155626.663</v>
      </c>
      <c r="F7" s="7">
        <v>171897.10800000001</v>
      </c>
      <c r="G7" s="79">
        <v>150382.179</v>
      </c>
      <c r="H7" s="7">
        <v>120038.97600000001</v>
      </c>
      <c r="I7" s="82">
        <v>4148</v>
      </c>
      <c r="J7" s="127">
        <v>684</v>
      </c>
      <c r="K7" s="82">
        <v>1027</v>
      </c>
      <c r="L7" s="127">
        <v>5705</v>
      </c>
    </row>
    <row r="8" spans="1:12" ht="15">
      <c r="B8" s="148" t="s">
        <v>2</v>
      </c>
      <c r="C8" s="13">
        <v>19466.787000000011</v>
      </c>
      <c r="D8" s="15">
        <v>141074.57999999999</v>
      </c>
      <c r="E8" s="6">
        <v>159869.03899999999</v>
      </c>
      <c r="F8" s="7">
        <v>179229.63099999999</v>
      </c>
      <c r="G8" s="79">
        <v>158654.32199999999</v>
      </c>
      <c r="H8" s="7">
        <v>123071.01899999999</v>
      </c>
      <c r="I8" s="82">
        <v>4292</v>
      </c>
      <c r="J8" s="127">
        <v>546</v>
      </c>
      <c r="K8" s="82">
        <v>1388</v>
      </c>
      <c r="L8" s="127">
        <v>5428</v>
      </c>
    </row>
    <row r="9" spans="1:12" ht="15">
      <c r="B9" s="148" t="s">
        <v>3</v>
      </c>
      <c r="C9" s="13">
        <v>11675.848999999971</v>
      </c>
      <c r="D9" s="15">
        <v>153216.239</v>
      </c>
      <c r="E9" s="6">
        <v>164135.511</v>
      </c>
      <c r="F9" s="7">
        <v>187044.54500000001</v>
      </c>
      <c r="G9" s="79">
        <v>161922.83199999999</v>
      </c>
      <c r="H9" s="7">
        <v>126072.11</v>
      </c>
      <c r="I9" s="82">
        <v>4496</v>
      </c>
      <c r="J9" s="127">
        <v>516</v>
      </c>
      <c r="K9" s="82">
        <v>1091</v>
      </c>
      <c r="L9" s="127">
        <v>7765</v>
      </c>
    </row>
    <row r="10" spans="1:12" ht="15">
      <c r="B10" s="148" t="s">
        <v>4</v>
      </c>
      <c r="C10" s="13">
        <v>41249.640999999967</v>
      </c>
      <c r="D10" s="15">
        <v>132521.21</v>
      </c>
      <c r="E10" s="6">
        <v>173142.56900000002</v>
      </c>
      <c r="F10" s="7">
        <v>200403.86000000002</v>
      </c>
      <c r="G10" s="79">
        <v>173516.05600000001</v>
      </c>
      <c r="H10" s="7">
        <v>130457.96700000002</v>
      </c>
      <c r="I10" s="82">
        <v>4438</v>
      </c>
      <c r="J10" s="127">
        <v>1007</v>
      </c>
      <c r="K10" s="82">
        <v>1064</v>
      </c>
      <c r="L10" s="127">
        <v>8677</v>
      </c>
    </row>
    <row r="11" spans="1:12" ht="15">
      <c r="B11" s="148" t="s">
        <v>5</v>
      </c>
      <c r="C11" s="13">
        <v>36755.160999999986</v>
      </c>
      <c r="D11" s="15">
        <v>150770.92600000001</v>
      </c>
      <c r="E11" s="6">
        <v>186921.598</v>
      </c>
      <c r="F11" s="7">
        <v>213913.27</v>
      </c>
      <c r="G11" s="79">
        <v>186980.57399999999</v>
      </c>
      <c r="H11" s="7">
        <v>145654.00399999999</v>
      </c>
      <c r="I11" s="82">
        <v>4701</v>
      </c>
      <c r="J11" s="127">
        <v>3151</v>
      </c>
      <c r="K11" s="82">
        <v>1043</v>
      </c>
      <c r="L11" s="127">
        <v>8958</v>
      </c>
    </row>
    <row r="12" spans="1:12" ht="15">
      <c r="B12" s="148" t="s">
        <v>6</v>
      </c>
      <c r="C12" s="13">
        <v>26085.832000000009</v>
      </c>
      <c r="D12" s="15">
        <v>177106.595</v>
      </c>
      <c r="E12" s="6">
        <v>202516.89500000002</v>
      </c>
      <c r="F12" s="7">
        <v>233347.26100000003</v>
      </c>
      <c r="G12" s="79">
        <v>204266.48100000003</v>
      </c>
      <c r="H12" s="7">
        <v>160651.49500000002</v>
      </c>
      <c r="I12" s="82">
        <v>4762</v>
      </c>
      <c r="J12" s="127">
        <v>3269</v>
      </c>
      <c r="K12" s="82">
        <v>1099</v>
      </c>
      <c r="L12" s="127">
        <v>12430</v>
      </c>
    </row>
    <row r="13" spans="1:12" ht="15">
      <c r="B13" s="148" t="s">
        <v>7</v>
      </c>
      <c r="C13" s="13">
        <v>2909.2049999999858</v>
      </c>
      <c r="D13" s="15">
        <v>219499.61799999999</v>
      </c>
      <c r="E13" s="6">
        <v>221789.48800000001</v>
      </c>
      <c r="F13" s="7">
        <v>249874.22600000002</v>
      </c>
      <c r="G13" s="79">
        <v>218815.64300000001</v>
      </c>
      <c r="H13" s="7">
        <v>171144.71300000002</v>
      </c>
      <c r="I13" s="82">
        <v>860</v>
      </c>
      <c r="J13" s="127">
        <v>3648</v>
      </c>
      <c r="K13" s="82">
        <v>2089</v>
      </c>
      <c r="L13" s="127">
        <v>10848</v>
      </c>
    </row>
    <row r="14" spans="1:12" ht="15">
      <c r="B14" s="148" t="s">
        <v>8</v>
      </c>
      <c r="C14" s="13">
        <v>-26924.738999999987</v>
      </c>
      <c r="D14" s="15">
        <v>262452.29200000002</v>
      </c>
      <c r="E14" s="6">
        <v>234894.285</v>
      </c>
      <c r="F14" s="7">
        <v>262132.68399999998</v>
      </c>
      <c r="G14" s="79">
        <v>229876.946</v>
      </c>
      <c r="H14" s="7">
        <v>184666.166</v>
      </c>
      <c r="I14" s="82">
        <v>5055</v>
      </c>
      <c r="J14" s="127">
        <v>4058</v>
      </c>
      <c r="K14" s="82">
        <v>1187</v>
      </c>
      <c r="L14" s="127">
        <v>11188</v>
      </c>
    </row>
    <row r="15" spans="1:12" ht="15">
      <c r="B15" s="148" t="s">
        <v>9</v>
      </c>
      <c r="C15" s="13">
        <v>-44105.336000000025</v>
      </c>
      <c r="D15" s="15">
        <v>282264.05</v>
      </c>
      <c r="E15" s="6">
        <v>237508.321</v>
      </c>
      <c r="F15" s="7">
        <v>276948.946</v>
      </c>
      <c r="G15" s="79">
        <v>241877.33699999997</v>
      </c>
      <c r="H15" s="7">
        <v>195797.48899999997</v>
      </c>
      <c r="I15" s="82">
        <v>5398</v>
      </c>
      <c r="J15" s="127">
        <v>3140</v>
      </c>
      <c r="K15" s="82">
        <v>1708</v>
      </c>
      <c r="L15" s="127">
        <v>9501</v>
      </c>
    </row>
    <row r="16" spans="1:12" ht="15">
      <c r="B16" s="148" t="s">
        <v>10</v>
      </c>
      <c r="C16" s="13">
        <v>-3525.1509999999939</v>
      </c>
      <c r="D16" s="15">
        <v>213128.72900000002</v>
      </c>
      <c r="E16" s="6">
        <v>208959.652</v>
      </c>
      <c r="F16" s="7">
        <v>255754.28200000001</v>
      </c>
      <c r="G16" s="79">
        <v>220750.57900000003</v>
      </c>
      <c r="H16" s="7">
        <v>176733.06100000002</v>
      </c>
      <c r="I16" s="82">
        <v>5176</v>
      </c>
      <c r="J16" s="127">
        <v>3631</v>
      </c>
      <c r="K16" s="82">
        <v>2499</v>
      </c>
      <c r="L16" s="127">
        <v>9576</v>
      </c>
    </row>
    <row r="17" spans="1:12" ht="15">
      <c r="A17" s="86">
        <v>1997</v>
      </c>
      <c r="B17" s="148" t="s">
        <v>72</v>
      </c>
      <c r="C17" s="13">
        <v>-30559.903999999959</v>
      </c>
      <c r="D17" s="15">
        <v>229691.98599999992</v>
      </c>
      <c r="E17" s="6">
        <v>198482.92199999999</v>
      </c>
      <c r="F17" s="7">
        <v>241550.073</v>
      </c>
      <c r="G17" s="79">
        <v>206753.47499999998</v>
      </c>
      <c r="H17" s="7">
        <v>160374.67499999999</v>
      </c>
      <c r="I17" s="82">
        <v>5282</v>
      </c>
      <c r="J17" s="127">
        <v>2341</v>
      </c>
      <c r="K17" s="82">
        <v>2835</v>
      </c>
      <c r="L17" s="127">
        <v>10951</v>
      </c>
    </row>
    <row r="18" spans="1:12" ht="15">
      <c r="B18" s="148" t="s">
        <v>0</v>
      </c>
      <c r="C18" s="13">
        <v>-52986.75</v>
      </c>
      <c r="D18" s="15">
        <v>248915.87300000002</v>
      </c>
      <c r="E18" s="6">
        <v>195286.91700000002</v>
      </c>
      <c r="F18" s="7">
        <v>237192.49699999997</v>
      </c>
      <c r="G18" s="79">
        <v>200560.3</v>
      </c>
      <c r="H18" s="7">
        <v>157924.81699999998</v>
      </c>
      <c r="I18" s="82">
        <v>5768</v>
      </c>
      <c r="J18" s="127">
        <v>1244</v>
      </c>
      <c r="K18" s="82">
        <v>3322</v>
      </c>
      <c r="L18" s="127">
        <v>12641</v>
      </c>
    </row>
    <row r="19" spans="1:12" ht="15">
      <c r="B19" s="148" t="s">
        <v>1</v>
      </c>
      <c r="C19" s="13">
        <v>-65352.515000000014</v>
      </c>
      <c r="D19" s="15">
        <v>266285.33100000006</v>
      </c>
      <c r="E19" s="6">
        <v>200271.73500000002</v>
      </c>
      <c r="F19" s="7">
        <v>246654.85500000004</v>
      </c>
      <c r="G19" s="79">
        <v>207586.15400000001</v>
      </c>
      <c r="H19" s="7">
        <v>158215.10399999999</v>
      </c>
      <c r="I19" s="82">
        <v>1587</v>
      </c>
      <c r="J19" s="127">
        <v>4039</v>
      </c>
      <c r="K19" s="82">
        <v>8123</v>
      </c>
      <c r="L19" s="127">
        <v>20870</v>
      </c>
    </row>
    <row r="20" spans="1:12" ht="15">
      <c r="B20" s="148" t="s">
        <v>2</v>
      </c>
      <c r="C20" s="13">
        <v>-90482.201000000001</v>
      </c>
      <c r="D20" s="15">
        <v>300275.54199999996</v>
      </c>
      <c r="E20" s="6">
        <v>209166.261</v>
      </c>
      <c r="F20" s="7">
        <v>259658.49599999996</v>
      </c>
      <c r="G20" s="79">
        <v>218606.74999999997</v>
      </c>
      <c r="H20" s="7">
        <v>171225.64499999999</v>
      </c>
      <c r="I20" s="82">
        <v>2267</v>
      </c>
      <c r="J20" s="127">
        <v>2353</v>
      </c>
      <c r="K20" s="82">
        <v>8805</v>
      </c>
      <c r="L20" s="127">
        <v>17122</v>
      </c>
    </row>
    <row r="21" spans="1:12" ht="15">
      <c r="B21" s="148" t="s">
        <v>3</v>
      </c>
      <c r="C21" s="13">
        <v>-123252.47899999996</v>
      </c>
      <c r="D21" s="15">
        <v>329172.61400000006</v>
      </c>
      <c r="E21" s="6">
        <v>205834.84</v>
      </c>
      <c r="F21" s="7">
        <v>256569.82800000004</v>
      </c>
      <c r="G21" s="79">
        <v>215910.82700000002</v>
      </c>
      <c r="H21" s="7">
        <v>166288.375</v>
      </c>
      <c r="I21" s="82">
        <v>2527</v>
      </c>
      <c r="J21" s="127">
        <v>1852</v>
      </c>
      <c r="K21" s="82">
        <v>10425</v>
      </c>
      <c r="L21" s="127">
        <v>18974</v>
      </c>
    </row>
    <row r="22" spans="1:12" ht="15">
      <c r="B22" s="148" t="s">
        <v>4</v>
      </c>
      <c r="C22" s="13">
        <v>-126407.183</v>
      </c>
      <c r="D22" s="15">
        <v>334830.147</v>
      </c>
      <c r="E22" s="6">
        <v>208164.959</v>
      </c>
      <c r="F22" s="7">
        <v>262435.69400000002</v>
      </c>
      <c r="G22" s="79">
        <v>215411.78700000004</v>
      </c>
      <c r="H22" s="7">
        <v>168531.01600000003</v>
      </c>
      <c r="I22" s="82">
        <v>3973</v>
      </c>
      <c r="J22" s="127">
        <v>3294</v>
      </c>
      <c r="K22" s="82">
        <v>10294</v>
      </c>
      <c r="L22" s="127">
        <v>18577</v>
      </c>
    </row>
    <row r="23" spans="1:12" ht="15">
      <c r="B23" s="148" t="s">
        <v>5</v>
      </c>
      <c r="C23" s="13">
        <v>-119729.75200000002</v>
      </c>
      <c r="D23" s="15">
        <v>344002.89700000006</v>
      </c>
      <c r="E23" s="6">
        <v>224118.19199999998</v>
      </c>
      <c r="F23" s="7">
        <v>283849.52100000001</v>
      </c>
      <c r="G23" s="79">
        <v>235446.535</v>
      </c>
      <c r="H23" s="7">
        <v>183949.682</v>
      </c>
      <c r="I23" s="82">
        <v>2786</v>
      </c>
      <c r="J23" s="127">
        <v>5034</v>
      </c>
      <c r="K23" s="82">
        <v>10091</v>
      </c>
      <c r="L23" s="127">
        <v>20066</v>
      </c>
    </row>
    <row r="24" spans="1:12" ht="15">
      <c r="B24" s="148" t="s">
        <v>6</v>
      </c>
      <c r="C24" s="13">
        <v>-154122.89899999995</v>
      </c>
      <c r="D24" s="15">
        <v>399165.94199999998</v>
      </c>
      <c r="E24" s="6">
        <v>244876.84299999999</v>
      </c>
      <c r="F24" s="7">
        <v>311529.125</v>
      </c>
      <c r="G24" s="79">
        <v>254989.85200000001</v>
      </c>
      <c r="H24" s="7">
        <v>194723.17300000001</v>
      </c>
      <c r="I24" s="82">
        <v>4289</v>
      </c>
      <c r="J24" s="127">
        <v>4825</v>
      </c>
      <c r="K24" s="82">
        <v>8834</v>
      </c>
      <c r="L24" s="127">
        <v>24270</v>
      </c>
    </row>
    <row r="25" spans="1:12" ht="15">
      <c r="B25" s="148" t="s">
        <v>7</v>
      </c>
      <c r="C25" s="13">
        <v>-154065.92499999999</v>
      </c>
      <c r="D25" s="15">
        <v>404089.47</v>
      </c>
      <c r="E25" s="6">
        <v>249888.07300000003</v>
      </c>
      <c r="F25" s="7">
        <v>326543.25500000006</v>
      </c>
      <c r="G25" s="79">
        <v>263754.065</v>
      </c>
      <c r="H25" s="7">
        <v>202260.72200000001</v>
      </c>
      <c r="I25" s="82">
        <v>4530</v>
      </c>
      <c r="J25" s="127">
        <v>7183</v>
      </c>
      <c r="K25" s="82">
        <v>8054</v>
      </c>
      <c r="L25" s="127">
        <v>27484</v>
      </c>
    </row>
    <row r="26" spans="1:12" ht="15">
      <c r="B26" s="148" t="s">
        <v>8</v>
      </c>
      <c r="C26" s="13">
        <v>-155432.16299999994</v>
      </c>
      <c r="D26" s="15">
        <v>408882.06600000017</v>
      </c>
      <c r="E26" s="6">
        <v>253319.04300000001</v>
      </c>
      <c r="F26" s="7">
        <v>329142.71299999999</v>
      </c>
      <c r="G26" s="79">
        <v>261848.34299999999</v>
      </c>
      <c r="H26" s="7">
        <v>205446.58</v>
      </c>
      <c r="I26" s="82">
        <v>6233</v>
      </c>
      <c r="J26" s="127">
        <v>6591</v>
      </c>
      <c r="K26" s="82">
        <v>8826</v>
      </c>
      <c r="L26" s="127">
        <v>29684</v>
      </c>
    </row>
    <row r="27" spans="1:12" ht="15">
      <c r="B27" s="148" t="s">
        <v>9</v>
      </c>
      <c r="C27" s="13">
        <v>-108948.58799999997</v>
      </c>
      <c r="D27" s="15">
        <v>362710.38700000005</v>
      </c>
      <c r="E27" s="6">
        <v>253551.11500000002</v>
      </c>
      <c r="F27" s="7">
        <v>338704.71799999999</v>
      </c>
      <c r="G27" s="79">
        <v>267569.22700000001</v>
      </c>
      <c r="H27" s="7">
        <v>209062.00200000001</v>
      </c>
      <c r="I27" s="82">
        <v>4412</v>
      </c>
      <c r="J27" s="127">
        <v>7414</v>
      </c>
      <c r="K27" s="82">
        <v>7099</v>
      </c>
      <c r="L27" s="127">
        <v>28549</v>
      </c>
    </row>
    <row r="28" spans="1:12" ht="15">
      <c r="B28" s="148" t="s">
        <v>10</v>
      </c>
      <c r="C28" s="13">
        <v>-108694.007</v>
      </c>
      <c r="D28" s="15">
        <v>385892.08599999995</v>
      </c>
      <c r="E28" s="6">
        <v>277066.27099999995</v>
      </c>
      <c r="F28" s="7">
        <v>370497.04700000002</v>
      </c>
      <c r="G28" s="79">
        <v>294973.658</v>
      </c>
      <c r="H28" s="7">
        <v>239690.614</v>
      </c>
      <c r="I28" s="82">
        <v>5331</v>
      </c>
      <c r="J28" s="127">
        <v>7787</v>
      </c>
      <c r="K28" s="82">
        <v>7725</v>
      </c>
      <c r="L28" s="127">
        <v>30151</v>
      </c>
    </row>
    <row r="29" spans="1:12" ht="15">
      <c r="A29" s="86">
        <v>1998</v>
      </c>
      <c r="B29" s="148" t="s">
        <v>72</v>
      </c>
      <c r="C29" s="13">
        <v>-128537.15900000003</v>
      </c>
      <c r="D29" s="15">
        <v>388561.89600000001</v>
      </c>
      <c r="E29" s="6">
        <v>259894.29799999998</v>
      </c>
      <c r="F29" s="7">
        <v>356633.08500000008</v>
      </c>
      <c r="G29" s="79">
        <v>274276.12000000005</v>
      </c>
      <c r="H29" s="7">
        <v>214530.72399999999</v>
      </c>
      <c r="I29" s="82">
        <v>6794</v>
      </c>
      <c r="J29" s="127">
        <v>6014</v>
      </c>
      <c r="K29" s="82">
        <v>10024</v>
      </c>
      <c r="L29" s="127">
        <v>37413</v>
      </c>
    </row>
    <row r="30" spans="1:12" ht="15">
      <c r="B30" s="148" t="s">
        <v>0</v>
      </c>
      <c r="C30" s="13">
        <v>-140066.70299999998</v>
      </c>
      <c r="D30" s="15">
        <v>394997.85399999999</v>
      </c>
      <c r="E30" s="6">
        <v>254806.66</v>
      </c>
      <c r="F30" s="7">
        <v>358087.12700000004</v>
      </c>
      <c r="G30" s="79">
        <v>272269.76</v>
      </c>
      <c r="H30" s="7">
        <v>210752.46100000001</v>
      </c>
      <c r="I30" s="82">
        <v>5821</v>
      </c>
      <c r="J30" s="127">
        <v>7436</v>
      </c>
      <c r="K30" s="82">
        <v>11245</v>
      </c>
      <c r="L30" s="127">
        <v>38693</v>
      </c>
    </row>
    <row r="31" spans="1:12" ht="15">
      <c r="B31" s="148" t="s">
        <v>1</v>
      </c>
      <c r="C31" s="13">
        <v>-153601.35099999997</v>
      </c>
      <c r="D31" s="15">
        <v>413502.87700000009</v>
      </c>
      <c r="E31" s="6">
        <v>259790.46299999999</v>
      </c>
      <c r="F31" s="7">
        <v>358089.473</v>
      </c>
      <c r="G31" s="79">
        <v>270002.63699999999</v>
      </c>
      <c r="H31" s="7">
        <v>211810.394</v>
      </c>
      <c r="I31" s="82">
        <v>6006</v>
      </c>
      <c r="J31" s="127">
        <v>4234</v>
      </c>
      <c r="K31" s="82">
        <v>10153</v>
      </c>
      <c r="L31" s="127">
        <v>40933</v>
      </c>
    </row>
    <row r="32" spans="1:12" ht="15">
      <c r="B32" s="148" t="s">
        <v>2</v>
      </c>
      <c r="C32" s="13">
        <v>-161503.80099999995</v>
      </c>
      <c r="D32" s="15">
        <v>432543.55</v>
      </c>
      <c r="E32" s="6">
        <v>270968.93199999997</v>
      </c>
      <c r="F32" s="7">
        <v>368340.29000000004</v>
      </c>
      <c r="G32" s="79">
        <v>279477.37700000004</v>
      </c>
      <c r="H32" s="7">
        <v>219749.45800000001</v>
      </c>
      <c r="I32" s="82">
        <v>6937</v>
      </c>
      <c r="J32" s="127">
        <v>6283</v>
      </c>
      <c r="K32" s="82">
        <v>9001</v>
      </c>
      <c r="L32" s="127">
        <v>38561</v>
      </c>
    </row>
    <row r="33" spans="1:12" ht="15">
      <c r="B33" s="148" t="s">
        <v>3</v>
      </c>
      <c r="C33" s="13">
        <v>-175293.74</v>
      </c>
      <c r="D33" s="15">
        <v>441972.19099999999</v>
      </c>
      <c r="E33" s="6">
        <v>266622.82299999997</v>
      </c>
      <c r="F33" s="7">
        <v>376009.42700000003</v>
      </c>
      <c r="G33" s="79">
        <v>279894.76500000001</v>
      </c>
      <c r="H33" s="7">
        <v>221466.09</v>
      </c>
      <c r="I33" s="82">
        <v>7120</v>
      </c>
      <c r="J33" s="127">
        <v>8387</v>
      </c>
      <c r="K33" s="82">
        <v>8520</v>
      </c>
      <c r="L33" s="127">
        <v>40010</v>
      </c>
    </row>
    <row r="34" spans="1:12" ht="15">
      <c r="B34" s="148" t="s">
        <v>4</v>
      </c>
      <c r="C34" s="13">
        <v>-196487.03600000002</v>
      </c>
      <c r="D34" s="15">
        <v>468644.54200000002</v>
      </c>
      <c r="E34" s="6">
        <v>272029.67800000001</v>
      </c>
      <c r="F34" s="7">
        <v>379559.59199999995</v>
      </c>
      <c r="G34" s="79">
        <v>281441.47899999993</v>
      </c>
      <c r="H34" s="7">
        <v>220694.23799999998</v>
      </c>
      <c r="I34" s="82">
        <v>7736</v>
      </c>
      <c r="J34" s="127">
        <v>8636</v>
      </c>
      <c r="K34" s="82">
        <v>7266</v>
      </c>
      <c r="L34" s="127">
        <v>44303</v>
      </c>
    </row>
    <row r="35" spans="1:12" ht="15">
      <c r="B35" s="148" t="s">
        <v>5</v>
      </c>
      <c r="C35" s="13">
        <v>-221606.55299999996</v>
      </c>
      <c r="D35" s="15">
        <v>499818.85399999993</v>
      </c>
      <c r="E35" s="6">
        <v>278114.53200000001</v>
      </c>
      <c r="F35" s="7">
        <v>388918.92300000007</v>
      </c>
      <c r="G35" s="79">
        <v>290980.37600000005</v>
      </c>
      <c r="H35" s="7">
        <v>233626.70200000002</v>
      </c>
      <c r="I35" s="82">
        <v>8422</v>
      </c>
      <c r="J35" s="127">
        <v>9245</v>
      </c>
      <c r="K35" s="82">
        <v>7091</v>
      </c>
      <c r="L35" s="127">
        <v>39164</v>
      </c>
    </row>
    <row r="36" spans="1:12" ht="15">
      <c r="B36" s="148" t="s">
        <v>6</v>
      </c>
      <c r="C36" s="13">
        <v>-215057.48399999997</v>
      </c>
      <c r="D36" s="15">
        <v>497015.40699999995</v>
      </c>
      <c r="E36" s="6">
        <v>281811.79700000002</v>
      </c>
      <c r="F36" s="7">
        <v>394824.82400000002</v>
      </c>
      <c r="G36" s="79">
        <v>294175.22000000003</v>
      </c>
      <c r="H36" s="7">
        <v>230411.266</v>
      </c>
      <c r="I36" s="82">
        <v>7678</v>
      </c>
      <c r="J36" s="127">
        <v>8190</v>
      </c>
      <c r="K36" s="82">
        <v>7369</v>
      </c>
      <c r="L36" s="127">
        <v>43851</v>
      </c>
    </row>
    <row r="37" spans="1:12" ht="15">
      <c r="B37" s="148" t="s">
        <v>7</v>
      </c>
      <c r="C37" s="13">
        <v>-279698.95300000004</v>
      </c>
      <c r="D37" s="15">
        <v>525519.33100000001</v>
      </c>
      <c r="E37" s="6">
        <v>245700.72100000002</v>
      </c>
      <c r="F37" s="7">
        <v>345133.72</v>
      </c>
      <c r="G37" s="79">
        <v>252082.80799999999</v>
      </c>
      <c r="H37" s="7">
        <v>198859.394</v>
      </c>
      <c r="I37" s="82">
        <v>7116</v>
      </c>
      <c r="J37" s="127">
        <v>8900</v>
      </c>
      <c r="K37" s="82">
        <v>7061</v>
      </c>
      <c r="L37" s="127">
        <v>42010</v>
      </c>
    </row>
    <row r="38" spans="1:12" ht="15">
      <c r="B38" s="148" t="s">
        <v>8</v>
      </c>
      <c r="C38" s="13">
        <v>-315119.255</v>
      </c>
      <c r="D38" s="15">
        <v>548150.49700000009</v>
      </c>
      <c r="E38" s="6">
        <v>232959.52500000002</v>
      </c>
      <c r="F38" s="7">
        <v>320862.46100000007</v>
      </c>
      <c r="G38" s="79">
        <v>228571.31</v>
      </c>
      <c r="H38" s="7">
        <v>183578.75400000002</v>
      </c>
      <c r="I38" s="82">
        <v>6198</v>
      </c>
      <c r="J38" s="127">
        <v>7949</v>
      </c>
      <c r="K38" s="82">
        <v>7096</v>
      </c>
      <c r="L38" s="127">
        <v>36991</v>
      </c>
    </row>
    <row r="39" spans="1:12" ht="15">
      <c r="B39" s="148" t="s">
        <v>9</v>
      </c>
      <c r="C39" s="13">
        <v>-353180.74400000001</v>
      </c>
      <c r="D39" s="15">
        <v>561327.38200000022</v>
      </c>
      <c r="E39" s="6">
        <v>208103.23599999998</v>
      </c>
      <c r="F39" s="7">
        <v>295186.41800000001</v>
      </c>
      <c r="G39" s="79">
        <v>207171.49599999998</v>
      </c>
      <c r="H39" s="7">
        <v>168783.75199999998</v>
      </c>
      <c r="I39" s="82">
        <v>6096</v>
      </c>
      <c r="J39" s="127">
        <v>4768</v>
      </c>
      <c r="K39" s="82">
        <v>6033</v>
      </c>
      <c r="L39" s="127">
        <v>40307</v>
      </c>
    </row>
    <row r="40" spans="1:12" ht="15">
      <c r="B40" s="148" t="s">
        <v>10</v>
      </c>
      <c r="C40" s="13">
        <v>-392240.02</v>
      </c>
      <c r="D40" s="15">
        <v>654325.76900000009</v>
      </c>
      <c r="E40" s="6">
        <v>261938.065</v>
      </c>
      <c r="F40" s="7">
        <v>364962.91399999993</v>
      </c>
      <c r="G40" s="79">
        <v>259865.37199999997</v>
      </c>
      <c r="H40" s="7">
        <v>212184.98299999998</v>
      </c>
      <c r="I40" s="82">
        <v>5271</v>
      </c>
      <c r="J40" s="127">
        <v>8214</v>
      </c>
      <c r="K40" s="82">
        <v>5281</v>
      </c>
      <c r="L40" s="127">
        <v>35209</v>
      </c>
    </row>
    <row r="41" spans="1:12" ht="15">
      <c r="A41" s="86">
        <v>1999</v>
      </c>
      <c r="B41" s="148" t="s">
        <v>72</v>
      </c>
      <c r="C41" s="13">
        <v>-464030.13300000009</v>
      </c>
      <c r="D41" s="15">
        <v>739228.98699999996</v>
      </c>
      <c r="E41" s="6">
        <v>275041.45699999999</v>
      </c>
      <c r="F41" s="7">
        <v>402252.212</v>
      </c>
      <c r="G41" s="79">
        <v>273806.18800000002</v>
      </c>
      <c r="H41" s="7">
        <v>226874.62</v>
      </c>
      <c r="I41" s="82">
        <v>4536</v>
      </c>
      <c r="J41" s="127">
        <v>7022</v>
      </c>
      <c r="K41" s="82">
        <v>4572</v>
      </c>
      <c r="L41" s="127">
        <v>46498</v>
      </c>
    </row>
    <row r="42" spans="1:12" ht="15">
      <c r="B42" s="148" t="s">
        <v>0</v>
      </c>
      <c r="C42" s="13">
        <v>-501351.89799999993</v>
      </c>
      <c r="D42" s="15">
        <v>769076.14199999988</v>
      </c>
      <c r="E42" s="6">
        <v>267646.81900000002</v>
      </c>
      <c r="F42" s="7">
        <v>416203.13100000005</v>
      </c>
      <c r="G42" s="79">
        <v>264951.56300000002</v>
      </c>
      <c r="H42" s="7">
        <v>220651.02099999998</v>
      </c>
      <c r="I42" s="82">
        <v>4772</v>
      </c>
      <c r="J42" s="127">
        <v>10619</v>
      </c>
      <c r="K42" s="82">
        <v>4112</v>
      </c>
      <c r="L42" s="127">
        <v>55050</v>
      </c>
    </row>
    <row r="43" spans="1:12" ht="15">
      <c r="B43" s="148" t="s">
        <v>1</v>
      </c>
      <c r="C43" s="13">
        <v>-495079.10099999991</v>
      </c>
      <c r="D43" s="15">
        <v>758184.71100000013</v>
      </c>
      <c r="E43" s="6">
        <v>263041.21299999999</v>
      </c>
      <c r="F43" s="7">
        <v>398961.77899999998</v>
      </c>
      <c r="G43" s="79">
        <v>251627.85399999999</v>
      </c>
      <c r="H43" s="7">
        <v>206900.95199999999</v>
      </c>
      <c r="I43" s="82">
        <v>5137</v>
      </c>
      <c r="J43" s="127">
        <v>12522</v>
      </c>
      <c r="K43" s="82">
        <v>4842</v>
      </c>
      <c r="L43" s="127">
        <v>74393</v>
      </c>
    </row>
    <row r="44" spans="1:12" ht="15">
      <c r="B44" s="148" t="s">
        <v>2</v>
      </c>
      <c r="C44" s="13">
        <v>-439388.52899999986</v>
      </c>
      <c r="D44" s="15">
        <v>704484.01300000004</v>
      </c>
      <c r="E44" s="6">
        <v>265051.72499999998</v>
      </c>
      <c r="F44" s="7">
        <v>389810.58299999993</v>
      </c>
      <c r="G44" s="79">
        <v>254674.17399999997</v>
      </c>
      <c r="H44" s="7">
        <v>212912.99899999998</v>
      </c>
      <c r="I44" s="82">
        <v>4438</v>
      </c>
      <c r="J44" s="127">
        <v>11620</v>
      </c>
      <c r="K44" s="82">
        <v>5407</v>
      </c>
      <c r="L44" s="127">
        <v>74675</v>
      </c>
    </row>
    <row r="45" spans="1:12" ht="15">
      <c r="B45" s="148" t="s">
        <v>3</v>
      </c>
      <c r="C45" s="13">
        <v>-438393.33399999986</v>
      </c>
      <c r="D45" s="15">
        <v>712843.87100000004</v>
      </c>
      <c r="E45" s="6">
        <v>274388.092</v>
      </c>
      <c r="F45" s="7">
        <v>401155.24299999996</v>
      </c>
      <c r="G45" s="79">
        <v>259637.68299999999</v>
      </c>
      <c r="H45" s="7">
        <v>214654.08799999999</v>
      </c>
      <c r="I45" s="82">
        <v>4738</v>
      </c>
      <c r="J45" s="127">
        <v>12066</v>
      </c>
      <c r="K45" s="82">
        <v>3028</v>
      </c>
      <c r="L45" s="127">
        <v>72457</v>
      </c>
    </row>
    <row r="46" spans="1:12" ht="15">
      <c r="B46" s="148" t="s">
        <v>4</v>
      </c>
      <c r="C46" s="13">
        <v>-430524.80800000014</v>
      </c>
      <c r="D46" s="15">
        <v>698171.18299999996</v>
      </c>
      <c r="E46" s="6">
        <v>267398.36100000003</v>
      </c>
      <c r="F46" s="7">
        <v>408863.37399999995</v>
      </c>
      <c r="G46" s="79">
        <v>255942.00599999999</v>
      </c>
      <c r="H46" s="7">
        <v>211622.81</v>
      </c>
      <c r="I46" s="82">
        <v>4670</v>
      </c>
      <c r="J46" s="127">
        <v>11778</v>
      </c>
      <c r="K46" s="82">
        <v>4688</v>
      </c>
      <c r="L46" s="127">
        <v>74140</v>
      </c>
    </row>
    <row r="47" spans="1:12" ht="15">
      <c r="B47" s="148" t="s">
        <v>5</v>
      </c>
      <c r="C47" s="13">
        <v>-408146.14399999997</v>
      </c>
      <c r="D47" s="15">
        <v>687049.13199999987</v>
      </c>
      <c r="E47" s="6">
        <v>278731.76799999998</v>
      </c>
      <c r="F47" s="7">
        <v>410288.83299999998</v>
      </c>
      <c r="G47" s="79">
        <v>270490.14</v>
      </c>
      <c r="H47" s="7">
        <v>226182.307</v>
      </c>
      <c r="I47" s="82">
        <v>4151</v>
      </c>
      <c r="J47" s="127">
        <v>12157</v>
      </c>
      <c r="K47" s="82">
        <v>3715</v>
      </c>
      <c r="L47" s="127">
        <v>78277</v>
      </c>
    </row>
    <row r="48" spans="1:12" ht="15">
      <c r="B48" s="148" t="s">
        <v>6</v>
      </c>
      <c r="C48" s="13">
        <v>-352569.36900000001</v>
      </c>
      <c r="D48" s="15">
        <v>650269.32400000014</v>
      </c>
      <c r="E48" s="6">
        <v>297515.31</v>
      </c>
      <c r="F48" s="7">
        <v>431103.25099999999</v>
      </c>
      <c r="G48" s="79">
        <v>281791.57</v>
      </c>
      <c r="H48" s="7">
        <v>240099.60200000001</v>
      </c>
      <c r="I48" s="82">
        <v>4747</v>
      </c>
      <c r="J48" s="127">
        <v>14138</v>
      </c>
      <c r="K48" s="82">
        <v>3006</v>
      </c>
      <c r="L48" s="127">
        <v>71053</v>
      </c>
    </row>
    <row r="49" spans="1:12" ht="15">
      <c r="B49" s="148" t="s">
        <v>7</v>
      </c>
      <c r="C49" s="13">
        <v>-366482.08399999997</v>
      </c>
      <c r="D49" s="15">
        <v>666949.57500000007</v>
      </c>
      <c r="E49" s="6">
        <v>300304.65000000002</v>
      </c>
      <c r="F49" s="7">
        <v>433880.02000000008</v>
      </c>
      <c r="G49" s="79">
        <v>284891.37600000005</v>
      </c>
      <c r="H49" s="7">
        <v>240910.85399999999</v>
      </c>
      <c r="I49" s="82">
        <v>4216</v>
      </c>
      <c r="J49" s="127">
        <v>13941</v>
      </c>
      <c r="K49" s="82">
        <v>3051</v>
      </c>
      <c r="L49" s="127">
        <v>72460</v>
      </c>
    </row>
    <row r="50" spans="1:12" ht="15">
      <c r="B50" s="148" t="s">
        <v>8</v>
      </c>
      <c r="C50" s="13">
        <v>-374087.14199999993</v>
      </c>
      <c r="D50" s="15">
        <v>693235.13799999992</v>
      </c>
      <c r="E50" s="6">
        <v>319026.31300000002</v>
      </c>
      <c r="F50" s="7">
        <v>449890.90500000003</v>
      </c>
      <c r="G50" s="79">
        <v>303453.44400000008</v>
      </c>
      <c r="H50" s="7">
        <v>259112.905</v>
      </c>
      <c r="I50" s="82">
        <v>3959</v>
      </c>
      <c r="J50" s="127">
        <v>13387</v>
      </c>
      <c r="K50" s="82">
        <v>3015</v>
      </c>
      <c r="L50" s="127">
        <v>73179</v>
      </c>
    </row>
    <row r="51" spans="1:12" ht="15">
      <c r="B51" s="148" t="s">
        <v>9</v>
      </c>
      <c r="C51" s="13">
        <v>-399684.68699999992</v>
      </c>
      <c r="D51" s="15">
        <v>698809.02399999998</v>
      </c>
      <c r="E51" s="6">
        <v>299033.58500000002</v>
      </c>
      <c r="F51" s="7">
        <v>437413.89500000002</v>
      </c>
      <c r="G51" s="79">
        <v>276627.28400000004</v>
      </c>
      <c r="H51" s="7">
        <v>234347.29799999998</v>
      </c>
      <c r="I51" s="82">
        <v>3987</v>
      </c>
      <c r="J51" s="127">
        <v>14606</v>
      </c>
      <c r="K51" s="82">
        <v>2528</v>
      </c>
      <c r="L51" s="127">
        <v>71901</v>
      </c>
    </row>
    <row r="52" spans="1:12" ht="15">
      <c r="B52" s="148" t="s">
        <v>10</v>
      </c>
      <c r="C52" s="13">
        <v>-440980.06</v>
      </c>
      <c r="D52" s="15">
        <v>749957.36099999992</v>
      </c>
      <c r="E52" s="6">
        <v>308780.91700000002</v>
      </c>
      <c r="F52" s="7">
        <v>435667.71499999991</v>
      </c>
      <c r="G52" s="79">
        <v>282712.57799999998</v>
      </c>
      <c r="H52" s="7">
        <v>244037.65099999998</v>
      </c>
      <c r="I52" s="82">
        <v>4038</v>
      </c>
      <c r="J52" s="127">
        <v>14922</v>
      </c>
      <c r="K52" s="82">
        <v>2781</v>
      </c>
      <c r="L52" s="127">
        <v>73707</v>
      </c>
    </row>
    <row r="53" spans="1:12" ht="15">
      <c r="A53" s="86">
        <v>2000</v>
      </c>
      <c r="B53" s="148" t="s">
        <v>72</v>
      </c>
      <c r="C53" s="13">
        <v>-446543.00699999993</v>
      </c>
      <c r="D53" s="15">
        <v>744827.37600000005</v>
      </c>
      <c r="E53" s="6">
        <v>297999.07</v>
      </c>
      <c r="F53" s="7">
        <v>427153.28200000001</v>
      </c>
      <c r="G53" s="79">
        <v>268835.34600000002</v>
      </c>
      <c r="H53" s="7">
        <v>227517.63799999998</v>
      </c>
      <c r="I53" s="82">
        <v>5165</v>
      </c>
      <c r="J53" s="127">
        <v>15586</v>
      </c>
      <c r="K53" s="82">
        <v>2560</v>
      </c>
      <c r="L53" s="127">
        <v>69287</v>
      </c>
    </row>
    <row r="54" spans="1:12" ht="15">
      <c r="B54" s="148" t="s">
        <v>0</v>
      </c>
      <c r="C54" s="13">
        <v>-444957.2759999999</v>
      </c>
      <c r="D54" s="15">
        <v>734197.51399999997</v>
      </c>
      <c r="E54" s="6">
        <v>288959.16899999999</v>
      </c>
      <c r="F54" s="7">
        <v>433252.06399999995</v>
      </c>
      <c r="G54" s="79">
        <v>272145.87300000002</v>
      </c>
      <c r="H54" s="7">
        <v>225111.109</v>
      </c>
      <c r="I54" s="82">
        <v>4344</v>
      </c>
      <c r="J54" s="127">
        <v>18790</v>
      </c>
      <c r="K54" s="82">
        <v>2652</v>
      </c>
      <c r="L54" s="127">
        <v>74693</v>
      </c>
    </row>
    <row r="55" spans="1:12" ht="15">
      <c r="B55" s="148" t="s">
        <v>1</v>
      </c>
      <c r="C55" s="13">
        <v>-430712.20699999994</v>
      </c>
      <c r="D55" s="15">
        <v>732653.05500000005</v>
      </c>
      <c r="E55" s="6">
        <v>301698.46600000001</v>
      </c>
      <c r="F55" s="7">
        <v>447380.47199999995</v>
      </c>
      <c r="G55" s="79">
        <v>283294.60800000001</v>
      </c>
      <c r="H55" s="7">
        <v>233925.53699999998</v>
      </c>
      <c r="I55" s="82">
        <v>4275</v>
      </c>
      <c r="J55" s="127">
        <v>18686</v>
      </c>
      <c r="K55" s="82">
        <v>2814</v>
      </c>
      <c r="L55" s="127">
        <v>77828</v>
      </c>
    </row>
    <row r="56" spans="1:12" ht="15">
      <c r="B56" s="148" t="s">
        <v>2</v>
      </c>
      <c r="C56" s="13">
        <v>-442811.80799999996</v>
      </c>
      <c r="D56" s="15">
        <v>742333.97300000011</v>
      </c>
      <c r="E56" s="6">
        <v>299322.93600000005</v>
      </c>
      <c r="F56" s="7">
        <v>455865.56099999993</v>
      </c>
      <c r="G56" s="79">
        <v>283212.80900000001</v>
      </c>
      <c r="H56" s="7">
        <v>241513.35199999998</v>
      </c>
      <c r="I56" s="82">
        <v>3953</v>
      </c>
      <c r="J56" s="127">
        <v>18029</v>
      </c>
      <c r="K56" s="82">
        <v>2782</v>
      </c>
      <c r="L56" s="127">
        <v>81725</v>
      </c>
    </row>
    <row r="57" spans="1:12" ht="15">
      <c r="B57" s="148" t="s">
        <v>3</v>
      </c>
      <c r="C57" s="13">
        <v>-451336.7840000001</v>
      </c>
      <c r="D57" s="15">
        <v>746185.57899999991</v>
      </c>
      <c r="E57" s="6">
        <v>294676.27800000005</v>
      </c>
      <c r="F57" s="7">
        <v>470161.03300000005</v>
      </c>
      <c r="G57" s="79">
        <v>280532.22300000006</v>
      </c>
      <c r="H57" s="7">
        <v>231348.516</v>
      </c>
      <c r="I57" s="82">
        <v>5110</v>
      </c>
      <c r="J57" s="127">
        <v>17573</v>
      </c>
      <c r="K57" s="82">
        <v>2832</v>
      </c>
      <c r="L57" s="127">
        <v>89223</v>
      </c>
    </row>
    <row r="58" spans="1:12" ht="15">
      <c r="B58" s="148" t="s">
        <v>4</v>
      </c>
      <c r="C58" s="13">
        <v>-450753.93499999994</v>
      </c>
      <c r="D58" s="15">
        <v>746175.50699999998</v>
      </c>
      <c r="E58" s="6">
        <v>295194.95899999997</v>
      </c>
      <c r="F58" s="7">
        <v>474563.03700000001</v>
      </c>
      <c r="G58" s="79">
        <v>281353.804</v>
      </c>
      <c r="H58" s="7">
        <v>234619.519</v>
      </c>
      <c r="I58" s="82">
        <v>4201</v>
      </c>
      <c r="J58" s="127">
        <v>18998</v>
      </c>
      <c r="K58" s="82">
        <v>2810</v>
      </c>
      <c r="L58" s="127">
        <v>95332</v>
      </c>
    </row>
    <row r="59" spans="1:12" ht="15">
      <c r="B59" s="148" t="s">
        <v>5</v>
      </c>
      <c r="C59" s="13">
        <v>-424715.52000000002</v>
      </c>
      <c r="D59" s="15">
        <v>745275.19799999997</v>
      </c>
      <c r="E59" s="6">
        <v>320286.30299999996</v>
      </c>
      <c r="F59" s="7">
        <v>521653.37199999997</v>
      </c>
      <c r="G59" s="79">
        <v>312770.10399999993</v>
      </c>
      <c r="H59" s="7">
        <v>257144.26799999995</v>
      </c>
      <c r="I59" s="82">
        <v>4420</v>
      </c>
      <c r="J59" s="127">
        <v>19574</v>
      </c>
      <c r="K59" s="82">
        <v>2655</v>
      </c>
      <c r="L59" s="127">
        <v>95265</v>
      </c>
    </row>
    <row r="60" spans="1:12" ht="15">
      <c r="B60" s="148" t="s">
        <v>6</v>
      </c>
      <c r="C60" s="13">
        <v>-399382.56200000003</v>
      </c>
      <c r="D60" s="15">
        <v>736753.97699999996</v>
      </c>
      <c r="E60" s="6">
        <v>336999.375</v>
      </c>
      <c r="F60" s="7">
        <v>546639.24399999995</v>
      </c>
      <c r="G60" s="79">
        <v>323753.96600000001</v>
      </c>
      <c r="H60" s="7">
        <v>263272.58299999998</v>
      </c>
      <c r="I60" s="82">
        <v>4865</v>
      </c>
      <c r="J60" s="127">
        <v>20205</v>
      </c>
      <c r="K60" s="82">
        <v>4347</v>
      </c>
      <c r="L60" s="127">
        <v>97756</v>
      </c>
    </row>
    <row r="61" spans="1:12" ht="15">
      <c r="B61" s="148" t="s">
        <v>7</v>
      </c>
      <c r="C61" s="13">
        <v>-396994.39500000002</v>
      </c>
      <c r="D61" s="15">
        <v>735039.97200000007</v>
      </c>
      <c r="E61" s="6">
        <v>337908.39299999998</v>
      </c>
      <c r="F61" s="7">
        <v>566628.53399999999</v>
      </c>
      <c r="G61" s="79">
        <v>326294.14799999999</v>
      </c>
      <c r="H61" s="7">
        <v>269520.283</v>
      </c>
      <c r="I61" s="82">
        <v>4762</v>
      </c>
      <c r="J61" s="127">
        <v>25197</v>
      </c>
      <c r="K61" s="82">
        <v>4797</v>
      </c>
      <c r="L61" s="127">
        <v>101557</v>
      </c>
    </row>
    <row r="62" spans="1:12" ht="15">
      <c r="B62" s="148" t="s">
        <v>8</v>
      </c>
      <c r="C62" s="13">
        <v>-383840.05700000003</v>
      </c>
      <c r="D62" s="15">
        <v>725686.18899999978</v>
      </c>
      <c r="E62" s="6">
        <v>341596.67200000002</v>
      </c>
      <c r="F62" s="7">
        <v>568821.82000000007</v>
      </c>
      <c r="G62" s="79">
        <v>335103.29200000007</v>
      </c>
      <c r="H62" s="7">
        <v>267000.34900000005</v>
      </c>
      <c r="I62" s="82">
        <v>5429</v>
      </c>
      <c r="J62" s="127">
        <v>28385</v>
      </c>
      <c r="K62" s="82">
        <v>3152</v>
      </c>
      <c r="L62" s="127">
        <v>112225</v>
      </c>
    </row>
    <row r="63" spans="1:12" ht="15">
      <c r="B63" s="148" t="s">
        <v>9</v>
      </c>
      <c r="C63" s="13">
        <v>-368829.45600000006</v>
      </c>
      <c r="D63" s="15">
        <v>710418.10700000019</v>
      </c>
      <c r="E63" s="6">
        <v>341397.03400000004</v>
      </c>
      <c r="F63" s="7">
        <v>573352.23399999994</v>
      </c>
      <c r="G63" s="79">
        <v>335647.60399999999</v>
      </c>
      <c r="H63" s="7">
        <v>268216.842</v>
      </c>
      <c r="I63" s="82">
        <v>4668</v>
      </c>
      <c r="J63" s="127">
        <v>30379</v>
      </c>
      <c r="K63" s="82">
        <v>3274</v>
      </c>
      <c r="L63" s="127">
        <v>104290</v>
      </c>
    </row>
    <row r="64" spans="1:12" ht="15">
      <c r="B64" s="148" t="s">
        <v>10</v>
      </c>
      <c r="C64" s="13">
        <v>-410055.59</v>
      </c>
      <c r="D64" s="15">
        <v>802013.09700000007</v>
      </c>
      <c r="E64" s="6">
        <v>391776.19200000004</v>
      </c>
      <c r="F64" s="7">
        <v>608118.63300000003</v>
      </c>
      <c r="G64" s="79">
        <v>380270.78800000006</v>
      </c>
      <c r="H64" s="7">
        <v>315205.06900000002</v>
      </c>
      <c r="I64" s="82">
        <v>4871</v>
      </c>
      <c r="J64" s="127">
        <v>27655</v>
      </c>
      <c r="K64" s="82">
        <v>2921</v>
      </c>
      <c r="L64" s="127">
        <v>105837</v>
      </c>
    </row>
    <row r="65" spans="1:12" ht="15">
      <c r="A65" s="86">
        <v>2001</v>
      </c>
      <c r="B65" s="148" t="s">
        <v>72</v>
      </c>
      <c r="C65" s="13">
        <v>-421559.80553999997</v>
      </c>
      <c r="D65" s="15">
        <v>790719.8925800001</v>
      </c>
      <c r="E65" s="6">
        <v>368113.78899999999</v>
      </c>
      <c r="F65" s="7">
        <v>597892.83803999994</v>
      </c>
      <c r="G65" s="79">
        <v>345964.01127999998</v>
      </c>
      <c r="H65" s="7">
        <v>289595.77100000001</v>
      </c>
      <c r="I65" s="82">
        <v>6491</v>
      </c>
      <c r="J65" s="127">
        <v>29347</v>
      </c>
      <c r="K65" s="82">
        <v>3373</v>
      </c>
      <c r="L65" s="127">
        <v>100383</v>
      </c>
    </row>
    <row r="66" spans="1:12" ht="15">
      <c r="B66" s="148" t="s">
        <v>0</v>
      </c>
      <c r="C66" s="13">
        <v>-429341.11298999999</v>
      </c>
      <c r="D66" s="15">
        <v>791049.60953999998</v>
      </c>
      <c r="E66" s="6">
        <v>360695.73299999995</v>
      </c>
      <c r="F66" s="7">
        <v>590426.28555000003</v>
      </c>
      <c r="G66" s="79">
        <v>342111.20169000002</v>
      </c>
      <c r="H66" s="7">
        <v>287851.53500000003</v>
      </c>
      <c r="I66" s="82">
        <v>2865</v>
      </c>
      <c r="J66" s="127">
        <v>25984</v>
      </c>
      <c r="K66" s="82">
        <v>3713</v>
      </c>
      <c r="L66" s="127">
        <v>102828</v>
      </c>
    </row>
    <row r="67" spans="1:12" ht="15">
      <c r="B67" s="148" t="s">
        <v>1</v>
      </c>
      <c r="C67" s="13">
        <v>-429058.82017999998</v>
      </c>
      <c r="D67" s="15">
        <v>787950.89142000012</v>
      </c>
      <c r="E67" s="6">
        <v>357324.62799999997</v>
      </c>
      <c r="F67" s="7">
        <v>602899.42124000005</v>
      </c>
      <c r="G67" s="79">
        <v>341695.19656999997</v>
      </c>
      <c r="H67" s="7">
        <v>289775.15299999999</v>
      </c>
      <c r="I67" s="82">
        <v>3509</v>
      </c>
      <c r="J67" s="127">
        <v>22191</v>
      </c>
      <c r="K67" s="82">
        <v>2925</v>
      </c>
      <c r="L67" s="127">
        <v>111696</v>
      </c>
    </row>
    <row r="68" spans="1:12" ht="15">
      <c r="B68" s="148" t="s">
        <v>2</v>
      </c>
      <c r="C68" s="13">
        <v>-432170.85559000011</v>
      </c>
      <c r="D68" s="15">
        <v>795748.51442000002</v>
      </c>
      <c r="E68" s="6">
        <v>361166.68599999999</v>
      </c>
      <c r="F68" s="7">
        <v>611180.55283000006</v>
      </c>
      <c r="G68" s="79">
        <v>344861.22017000004</v>
      </c>
      <c r="H68" s="7">
        <v>293492.46399999998</v>
      </c>
      <c r="I68" s="82">
        <v>3369</v>
      </c>
      <c r="J68" s="127">
        <v>27350</v>
      </c>
      <c r="K68" s="82">
        <v>4656</v>
      </c>
      <c r="L68" s="127">
        <v>108753</v>
      </c>
    </row>
    <row r="69" spans="1:12" ht="15">
      <c r="B69" s="148" t="s">
        <v>3</v>
      </c>
      <c r="C69" s="13">
        <v>-422640.89326999988</v>
      </c>
      <c r="D69" s="15">
        <v>787017.70247000013</v>
      </c>
      <c r="E69" s="6">
        <v>362346.18</v>
      </c>
      <c r="F69" s="7">
        <v>616358.10519999999</v>
      </c>
      <c r="G69" s="79">
        <v>347921.87692000001</v>
      </c>
      <c r="H69" s="7">
        <v>291256.44900000002</v>
      </c>
      <c r="I69" s="82">
        <v>3568</v>
      </c>
      <c r="J69" s="127">
        <v>24364</v>
      </c>
      <c r="K69" s="82">
        <v>3929</v>
      </c>
      <c r="L69" s="127">
        <v>112303</v>
      </c>
    </row>
    <row r="70" spans="1:12" ht="15">
      <c r="B70" s="148" t="s">
        <v>4</v>
      </c>
      <c r="C70" s="13">
        <v>-408094.68857</v>
      </c>
      <c r="D70" s="15">
        <v>791016.96449000004</v>
      </c>
      <c r="E70" s="6">
        <v>381083.24</v>
      </c>
      <c r="F70" s="7">
        <v>645210.42091999995</v>
      </c>
      <c r="G70" s="79">
        <v>359697.49728000001</v>
      </c>
      <c r="H70" s="7">
        <v>296047.07899999997</v>
      </c>
      <c r="I70" s="82">
        <v>3810</v>
      </c>
      <c r="J70" s="127">
        <v>27534</v>
      </c>
      <c r="K70" s="82">
        <v>5645</v>
      </c>
      <c r="L70" s="127">
        <v>117040</v>
      </c>
    </row>
    <row r="71" spans="1:12" ht="15">
      <c r="B71" s="148" t="s">
        <v>5</v>
      </c>
      <c r="C71" s="13">
        <v>-400592.44289999997</v>
      </c>
      <c r="D71" s="15">
        <v>804789.08096000005</v>
      </c>
      <c r="E71" s="6">
        <v>402483.85499999992</v>
      </c>
      <c r="F71" s="7">
        <v>663599.94206000015</v>
      </c>
      <c r="G71" s="79">
        <v>381058.77088000003</v>
      </c>
      <c r="H71" s="7">
        <v>318193.67499999999</v>
      </c>
      <c r="I71" s="82">
        <v>5388</v>
      </c>
      <c r="J71" s="127">
        <v>28820</v>
      </c>
      <c r="K71" s="82">
        <v>4641</v>
      </c>
      <c r="L71" s="127">
        <v>124423</v>
      </c>
    </row>
    <row r="72" spans="1:12" ht="15">
      <c r="B72" s="148" t="s">
        <v>6</v>
      </c>
      <c r="C72" s="13">
        <v>-407648.59626999998</v>
      </c>
      <c r="D72" s="15">
        <v>820861.01594000019</v>
      </c>
      <c r="E72" s="6">
        <v>411588.57899999997</v>
      </c>
      <c r="F72" s="7">
        <v>696605.36266999994</v>
      </c>
      <c r="G72" s="79">
        <v>388759.78083999996</v>
      </c>
      <c r="H72" s="7">
        <v>325872.74099999998</v>
      </c>
      <c r="I72" s="82">
        <v>6067</v>
      </c>
      <c r="J72" s="127">
        <v>29452</v>
      </c>
      <c r="K72" s="82">
        <v>4652</v>
      </c>
      <c r="L72" s="127">
        <v>120226</v>
      </c>
    </row>
    <row r="73" spans="1:12" ht="15">
      <c r="B73" s="148" t="s">
        <v>7</v>
      </c>
      <c r="C73" s="13">
        <v>-399445.01200000005</v>
      </c>
      <c r="D73" s="15">
        <v>805667.34796000016</v>
      </c>
      <c r="E73" s="6">
        <v>404261.80899999995</v>
      </c>
      <c r="F73" s="7">
        <v>702688.60696</v>
      </c>
      <c r="G73" s="79">
        <v>382872.97686</v>
      </c>
      <c r="H73" s="7">
        <v>318611.40299999999</v>
      </c>
      <c r="I73" s="82">
        <v>6327</v>
      </c>
      <c r="J73" s="127">
        <v>32945</v>
      </c>
      <c r="K73" s="82">
        <v>5511</v>
      </c>
      <c r="L73" s="127">
        <v>115832</v>
      </c>
    </row>
    <row r="74" spans="1:12" ht="15">
      <c r="B74" s="148" t="s">
        <v>8</v>
      </c>
      <c r="C74" s="13">
        <v>-395498.6213</v>
      </c>
      <c r="D74" s="15">
        <v>813617.46284999989</v>
      </c>
      <c r="E74" s="6">
        <v>410673.98700000002</v>
      </c>
      <c r="F74" s="7">
        <v>727827.1105500001</v>
      </c>
      <c r="G74" s="79">
        <v>394263.93388000003</v>
      </c>
      <c r="H74" s="7">
        <v>325906.83199999999</v>
      </c>
      <c r="I74" s="82">
        <v>6223</v>
      </c>
      <c r="J74" s="127">
        <v>32026</v>
      </c>
      <c r="K74" s="82">
        <v>3630</v>
      </c>
      <c r="L74" s="127">
        <v>125303</v>
      </c>
    </row>
    <row r="75" spans="1:12" ht="15">
      <c r="B75" s="148" t="s">
        <v>9</v>
      </c>
      <c r="C75" s="13">
        <v>-399738.71487000003</v>
      </c>
      <c r="D75" s="15">
        <v>819802.94965999993</v>
      </c>
      <c r="E75" s="6">
        <v>416153.61399999994</v>
      </c>
      <c r="F75" s="7">
        <v>718454.67079</v>
      </c>
      <c r="G75" s="79">
        <v>396482.14825999999</v>
      </c>
      <c r="H75" s="7">
        <v>325810.78399999993</v>
      </c>
      <c r="I75" s="82">
        <v>5856</v>
      </c>
      <c r="J75" s="127">
        <v>34599</v>
      </c>
      <c r="K75" s="82">
        <v>5437</v>
      </c>
      <c r="L75" s="127">
        <v>134982</v>
      </c>
    </row>
    <row r="76" spans="1:12" ht="15">
      <c r="B76" s="148" t="s">
        <v>10</v>
      </c>
      <c r="C76" s="13">
        <v>-337687.00879999995</v>
      </c>
      <c r="D76" s="15">
        <v>770977.93672999996</v>
      </c>
      <c r="E76" s="6">
        <v>431422.23499999999</v>
      </c>
      <c r="F76" s="7">
        <v>749330.82493000012</v>
      </c>
      <c r="G76" s="79">
        <v>405377.45201000001</v>
      </c>
      <c r="H76" s="7">
        <v>348850.342</v>
      </c>
      <c r="I76" s="82">
        <v>5951</v>
      </c>
      <c r="J76" s="127">
        <v>32232</v>
      </c>
      <c r="K76" s="82">
        <v>5587</v>
      </c>
      <c r="L76" s="127">
        <v>128256</v>
      </c>
    </row>
    <row r="77" spans="1:12" ht="15">
      <c r="A77" s="86">
        <v>2002</v>
      </c>
      <c r="B77" s="148" t="s">
        <v>72</v>
      </c>
      <c r="C77" s="13">
        <v>-362101.75057000009</v>
      </c>
      <c r="D77" s="15">
        <v>793664.00919000013</v>
      </c>
      <c r="E77" s="6">
        <v>429726.07299999997</v>
      </c>
      <c r="F77" s="7">
        <v>750185.61561999994</v>
      </c>
      <c r="G77" s="79">
        <v>399312.68163999997</v>
      </c>
      <c r="H77" s="7">
        <v>341350.39199999999</v>
      </c>
      <c r="I77" s="82">
        <v>5069</v>
      </c>
      <c r="J77" s="127">
        <v>31383</v>
      </c>
      <c r="K77" s="82">
        <v>6193</v>
      </c>
      <c r="L77" s="127">
        <v>121978</v>
      </c>
    </row>
    <row r="78" spans="1:12" ht="15">
      <c r="B78" s="148" t="s">
        <v>0</v>
      </c>
      <c r="C78" s="13">
        <v>-364865.44241999986</v>
      </c>
      <c r="D78" s="15">
        <v>798300.78420000011</v>
      </c>
      <c r="E78" s="6">
        <v>431588.78900000005</v>
      </c>
      <c r="F78" s="7">
        <v>757671.58978000004</v>
      </c>
      <c r="G78" s="79">
        <v>401791.92000000004</v>
      </c>
      <c r="H78" s="7">
        <v>345033.44600000005</v>
      </c>
      <c r="I78" s="82">
        <v>5070</v>
      </c>
      <c r="J78" s="127">
        <v>34477</v>
      </c>
      <c r="K78" s="82">
        <v>3483</v>
      </c>
      <c r="L78" s="127">
        <v>137000</v>
      </c>
    </row>
    <row r="79" spans="1:12" ht="15">
      <c r="B79" s="148" t="s">
        <v>1</v>
      </c>
      <c r="C79" s="13">
        <v>-366070.995</v>
      </c>
      <c r="D79" s="15">
        <v>800680.33600000013</v>
      </c>
      <c r="E79" s="6">
        <v>432833.5</v>
      </c>
      <c r="F79" s="7">
        <v>774232.62800000003</v>
      </c>
      <c r="G79" s="79">
        <v>405342.15600000002</v>
      </c>
      <c r="H79" s="7">
        <v>343784.34699999995</v>
      </c>
      <c r="I79" s="82">
        <v>7411</v>
      </c>
      <c r="J79" s="127">
        <v>39653</v>
      </c>
      <c r="K79" s="82">
        <v>3079</v>
      </c>
      <c r="L79" s="127">
        <v>134065</v>
      </c>
    </row>
    <row r="80" spans="1:12" ht="15">
      <c r="B80" s="148" t="s">
        <v>2</v>
      </c>
      <c r="C80" s="13">
        <v>-383346.70682000002</v>
      </c>
      <c r="D80" s="15">
        <v>818513.61582000006</v>
      </c>
      <c r="E80" s="6">
        <v>433367.68699999998</v>
      </c>
      <c r="F80" s="7">
        <v>773727.49699999997</v>
      </c>
      <c r="G80" s="79">
        <v>407678.09599999996</v>
      </c>
      <c r="H80" s="7">
        <v>343832.27999999997</v>
      </c>
      <c r="I80" s="82">
        <v>7245</v>
      </c>
      <c r="J80" s="127">
        <v>37479</v>
      </c>
      <c r="K80" s="82">
        <v>4283</v>
      </c>
      <c r="L80" s="127">
        <v>153939</v>
      </c>
    </row>
    <row r="81" spans="1:12" ht="15">
      <c r="B81" s="148" t="s">
        <v>3</v>
      </c>
      <c r="C81" s="13">
        <v>-386279.27463000006</v>
      </c>
      <c r="D81" s="15">
        <v>823978.88763000001</v>
      </c>
      <c r="E81" s="6">
        <v>435756.94199999998</v>
      </c>
      <c r="F81" s="7">
        <v>767427.6669999999</v>
      </c>
      <c r="G81" s="79">
        <v>410841.68599999999</v>
      </c>
      <c r="H81" s="7">
        <v>343549.234</v>
      </c>
      <c r="I81" s="82">
        <v>7366</v>
      </c>
      <c r="J81" s="127">
        <v>53445</v>
      </c>
      <c r="K81" s="82">
        <v>4320</v>
      </c>
      <c r="L81" s="127">
        <v>157229</v>
      </c>
    </row>
    <row r="82" spans="1:12" ht="15">
      <c r="B82" s="148" t="s">
        <v>4</v>
      </c>
      <c r="C82" s="13">
        <v>-404450.73152000009</v>
      </c>
      <c r="D82" s="15">
        <v>842468.52351999993</v>
      </c>
      <c r="E82" s="6">
        <v>436131.989</v>
      </c>
      <c r="F82" s="7">
        <v>784325.15099999995</v>
      </c>
      <c r="G82" s="79">
        <v>403024.11399999994</v>
      </c>
      <c r="H82" s="7">
        <v>341273.02599999995</v>
      </c>
      <c r="I82" s="82">
        <v>7484</v>
      </c>
      <c r="J82" s="127">
        <v>54389</v>
      </c>
      <c r="K82" s="82">
        <v>4113</v>
      </c>
      <c r="L82" s="127">
        <v>169914</v>
      </c>
    </row>
    <row r="83" spans="1:12" ht="15">
      <c r="B83" s="148" t="s">
        <v>5</v>
      </c>
      <c r="C83" s="13">
        <v>-383862.94101000001</v>
      </c>
      <c r="D83" s="15">
        <v>832907.29101000028</v>
      </c>
      <c r="E83" s="6">
        <v>447175.69900000002</v>
      </c>
      <c r="F83" s="7">
        <v>798160.68300000008</v>
      </c>
      <c r="G83" s="79">
        <v>414487.82700000005</v>
      </c>
      <c r="H83" s="7">
        <v>346888.73100000003</v>
      </c>
      <c r="I83" s="82">
        <v>7450</v>
      </c>
      <c r="J83" s="127">
        <v>52601</v>
      </c>
      <c r="K83" s="82">
        <v>5254</v>
      </c>
      <c r="L83" s="127">
        <v>169067</v>
      </c>
    </row>
    <row r="84" spans="1:12" ht="15">
      <c r="B84" s="148" t="s">
        <v>6</v>
      </c>
      <c r="C84" s="13">
        <v>-374380.06600000005</v>
      </c>
      <c r="D84" s="15">
        <v>834617.26500000001</v>
      </c>
      <c r="E84" s="6">
        <v>458427.93099999998</v>
      </c>
      <c r="F84" s="7">
        <v>823446.09600000014</v>
      </c>
      <c r="G84" s="79">
        <v>428054.56400000001</v>
      </c>
      <c r="H84" s="7">
        <v>357555.446</v>
      </c>
      <c r="I84" s="82">
        <v>6946</v>
      </c>
      <c r="J84" s="127">
        <v>49386</v>
      </c>
      <c r="K84" s="82">
        <v>4213</v>
      </c>
      <c r="L84" s="127">
        <v>170779</v>
      </c>
    </row>
    <row r="85" spans="1:12" ht="15">
      <c r="B85" s="148" t="s">
        <v>7</v>
      </c>
      <c r="C85" s="13">
        <v>-374410.98223999998</v>
      </c>
      <c r="D85" s="15">
        <v>835337.96423999988</v>
      </c>
      <c r="E85" s="6">
        <v>459168.49300000002</v>
      </c>
      <c r="F85" s="7">
        <v>817852.69199999992</v>
      </c>
      <c r="G85" s="79">
        <v>419497.52399999998</v>
      </c>
      <c r="H85" s="7">
        <v>352490.79</v>
      </c>
      <c r="I85" s="82">
        <v>8136</v>
      </c>
      <c r="J85" s="127">
        <v>59426</v>
      </c>
      <c r="K85" s="82">
        <v>5365</v>
      </c>
      <c r="L85" s="127">
        <v>173816</v>
      </c>
    </row>
    <row r="86" spans="1:12" ht="15">
      <c r="B86" s="148" t="s">
        <v>8</v>
      </c>
      <c r="C86" s="13">
        <v>-324366.00397000008</v>
      </c>
      <c r="D86" s="15">
        <v>793454.22197000007</v>
      </c>
      <c r="E86" s="6">
        <v>468858.86699999997</v>
      </c>
      <c r="F86" s="7">
        <v>816643.10400000005</v>
      </c>
      <c r="G86" s="79">
        <v>427550.43299999996</v>
      </c>
      <c r="H86" s="7">
        <v>354826.44500000001</v>
      </c>
      <c r="I86" s="82">
        <v>7117</v>
      </c>
      <c r="J86" s="127">
        <v>50814</v>
      </c>
      <c r="K86" s="82">
        <v>6996</v>
      </c>
      <c r="L86" s="127">
        <v>180273</v>
      </c>
    </row>
    <row r="87" spans="1:12" ht="15">
      <c r="B87" s="148" t="s">
        <v>9</v>
      </c>
      <c r="C87" s="13">
        <v>-323607.49323000008</v>
      </c>
      <c r="D87" s="15">
        <v>796412.6132299999</v>
      </c>
      <c r="E87" s="6">
        <v>472631.74000000005</v>
      </c>
      <c r="F87" s="7">
        <v>841254.47000000009</v>
      </c>
      <c r="G87" s="79">
        <v>428934.02200000006</v>
      </c>
      <c r="H87" s="7">
        <v>358006.93</v>
      </c>
      <c r="I87" s="82">
        <v>7145</v>
      </c>
      <c r="J87" s="127">
        <v>53232</v>
      </c>
      <c r="K87" s="82">
        <v>4152</v>
      </c>
      <c r="L87" s="127">
        <v>190490</v>
      </c>
    </row>
    <row r="88" spans="1:12" ht="15">
      <c r="B88" s="148" t="s">
        <v>10</v>
      </c>
      <c r="C88" s="13">
        <v>-316686.23405000009</v>
      </c>
      <c r="D88" s="15">
        <v>834583.12905000011</v>
      </c>
      <c r="E88" s="6">
        <v>516336.93000000005</v>
      </c>
      <c r="F88" s="7">
        <v>890308.24600000004</v>
      </c>
      <c r="G88" s="79">
        <v>465095.51900000003</v>
      </c>
      <c r="H88" s="7">
        <v>390791.06300000002</v>
      </c>
      <c r="I88" s="82">
        <v>8677</v>
      </c>
      <c r="J88" s="127">
        <v>63790</v>
      </c>
      <c r="K88" s="82">
        <v>2474</v>
      </c>
      <c r="L88" s="127">
        <v>192489</v>
      </c>
    </row>
    <row r="89" spans="1:12" ht="15">
      <c r="A89" s="86">
        <v>2003</v>
      </c>
      <c r="B89" s="148" t="s">
        <v>72</v>
      </c>
      <c r="C89" s="13">
        <v>-354736.01799999987</v>
      </c>
      <c r="D89" s="15">
        <v>848233.33900000004</v>
      </c>
      <c r="E89" s="6">
        <v>491975.84599999996</v>
      </c>
      <c r="F89" s="7">
        <v>901532.57299999997</v>
      </c>
      <c r="G89" s="79">
        <v>448788.34599999996</v>
      </c>
      <c r="H89" s="7">
        <v>361402.43699999998</v>
      </c>
      <c r="I89" s="82">
        <v>7708</v>
      </c>
      <c r="J89" s="127">
        <v>68496</v>
      </c>
      <c r="K89" s="82">
        <v>4472</v>
      </c>
      <c r="L89" s="127">
        <v>216521</v>
      </c>
    </row>
    <row r="90" spans="1:12" ht="15">
      <c r="B90" s="148" t="s">
        <v>0</v>
      </c>
      <c r="C90" s="13">
        <v>-354988.95599999989</v>
      </c>
      <c r="D90" s="15">
        <v>841188.07899999991</v>
      </c>
      <c r="E90" s="6">
        <v>484756.55699999997</v>
      </c>
      <c r="F90" s="7">
        <v>916839.13299999991</v>
      </c>
      <c r="G90" s="79">
        <v>454918.13699999993</v>
      </c>
      <c r="H90" s="7">
        <v>370967.72</v>
      </c>
      <c r="I90" s="82">
        <v>8615</v>
      </c>
      <c r="J90" s="127">
        <v>72634</v>
      </c>
      <c r="K90" s="82">
        <v>4594</v>
      </c>
      <c r="L90" s="127">
        <v>224951</v>
      </c>
    </row>
    <row r="91" spans="1:12" ht="15">
      <c r="B91" s="148" t="s">
        <v>1</v>
      </c>
      <c r="C91" s="13">
        <v>-340682.30599999981</v>
      </c>
      <c r="D91" s="15">
        <v>830535.79099999997</v>
      </c>
      <c r="E91" s="6">
        <v>488457.22000000003</v>
      </c>
      <c r="F91" s="7">
        <v>910331.13199999998</v>
      </c>
      <c r="G91" s="79">
        <v>446688.97</v>
      </c>
      <c r="H91" s="7">
        <v>368238.04700000002</v>
      </c>
      <c r="I91" s="82">
        <v>8662</v>
      </c>
      <c r="J91" s="127">
        <v>76826</v>
      </c>
      <c r="K91" s="82">
        <v>5253</v>
      </c>
      <c r="L91" s="127">
        <v>227713</v>
      </c>
    </row>
    <row r="92" spans="1:12" ht="15">
      <c r="B92" s="148" t="s">
        <v>2</v>
      </c>
      <c r="C92" s="13">
        <v>-345308.21200000012</v>
      </c>
      <c r="D92" s="15">
        <v>853048.34499999986</v>
      </c>
      <c r="E92" s="6">
        <v>506321.24400000001</v>
      </c>
      <c r="F92" s="7">
        <v>933779.32500000007</v>
      </c>
      <c r="G92" s="79">
        <v>457899.07500000001</v>
      </c>
      <c r="H92" s="7">
        <v>381509.20600000001</v>
      </c>
      <c r="I92" s="82">
        <v>8225</v>
      </c>
      <c r="J92" s="127">
        <v>75995</v>
      </c>
      <c r="K92" s="82">
        <v>4510</v>
      </c>
      <c r="L92" s="127">
        <v>226086</v>
      </c>
    </row>
    <row r="93" spans="1:12" ht="15">
      <c r="B93" s="148" t="s">
        <v>3</v>
      </c>
      <c r="C93" s="13">
        <v>-359236.78200000006</v>
      </c>
      <c r="D93" s="15">
        <v>875391.63300000003</v>
      </c>
      <c r="E93" s="6">
        <v>514779.59299999999</v>
      </c>
      <c r="F93" s="7">
        <v>957873.44900000002</v>
      </c>
      <c r="G93" s="79">
        <v>462979.32300000003</v>
      </c>
      <c r="H93" s="7">
        <v>381832.19300000003</v>
      </c>
      <c r="I93" s="82">
        <v>8138</v>
      </c>
      <c r="J93" s="127">
        <v>82276</v>
      </c>
      <c r="K93" s="82">
        <v>4492</v>
      </c>
      <c r="L93" s="127">
        <v>236126</v>
      </c>
    </row>
    <row r="94" spans="1:12" ht="15">
      <c r="B94" s="148" t="s">
        <v>4</v>
      </c>
      <c r="C94" s="13">
        <v>-342605.41399999993</v>
      </c>
      <c r="D94" s="15">
        <v>853179.63099999994</v>
      </c>
      <c r="E94" s="6">
        <v>509292.09600000002</v>
      </c>
      <c r="F94" s="7">
        <v>955824.01500000001</v>
      </c>
      <c r="G94" s="79">
        <v>453456.31200000003</v>
      </c>
      <c r="H94" s="7">
        <v>374884.87800000003</v>
      </c>
      <c r="I94" s="82">
        <v>8304</v>
      </c>
      <c r="J94" s="127">
        <v>84887</v>
      </c>
      <c r="K94" s="82">
        <v>4336</v>
      </c>
      <c r="L94" s="127">
        <v>246003</v>
      </c>
    </row>
    <row r="95" spans="1:12" ht="15">
      <c r="B95" s="148" t="s">
        <v>5</v>
      </c>
      <c r="C95" s="13">
        <v>-326678.41399999987</v>
      </c>
      <c r="D95" s="15">
        <v>866293.41700000002</v>
      </c>
      <c r="E95" s="6">
        <v>538803.005</v>
      </c>
      <c r="F95" s="7">
        <v>1012644.794</v>
      </c>
      <c r="G95" s="79">
        <v>485623.50099999999</v>
      </c>
      <c r="H95" s="7">
        <v>398084.50299999997</v>
      </c>
      <c r="I95" s="82">
        <v>8196</v>
      </c>
      <c r="J95" s="127">
        <v>85327</v>
      </c>
      <c r="K95" s="82">
        <v>3963</v>
      </c>
      <c r="L95" s="127">
        <v>241332</v>
      </c>
    </row>
    <row r="96" spans="1:12" ht="15">
      <c r="B96" s="148" t="s">
        <v>6</v>
      </c>
      <c r="C96" s="13">
        <v>-285571.84299999994</v>
      </c>
      <c r="D96" s="15">
        <v>857343.02899999998</v>
      </c>
      <c r="E96" s="6">
        <v>570944.94499999995</v>
      </c>
      <c r="F96" s="7">
        <v>1063375.1519999998</v>
      </c>
      <c r="G96" s="79">
        <v>507178.467</v>
      </c>
      <c r="H96" s="7">
        <v>416448.50300000003</v>
      </c>
      <c r="I96" s="82">
        <v>8635</v>
      </c>
      <c r="J96" s="127">
        <v>94442</v>
      </c>
      <c r="K96" s="82">
        <v>4883</v>
      </c>
      <c r="L96" s="127">
        <v>250899</v>
      </c>
    </row>
    <row r="97" spans="1:12" ht="15">
      <c r="B97" s="148" t="s">
        <v>7</v>
      </c>
      <c r="C97" s="13">
        <v>-305979.89500000002</v>
      </c>
      <c r="D97" s="15">
        <v>863030.83400000003</v>
      </c>
      <c r="E97" s="6">
        <v>556424.04499999993</v>
      </c>
      <c r="F97" s="7">
        <v>1090754.5789999999</v>
      </c>
      <c r="G97" s="79">
        <v>509336.00699999993</v>
      </c>
      <c r="H97" s="7">
        <v>411734.83499999996</v>
      </c>
      <c r="I97" s="82">
        <v>9241</v>
      </c>
      <c r="J97" s="127">
        <v>91055</v>
      </c>
      <c r="K97" s="82">
        <v>4927</v>
      </c>
      <c r="L97" s="127">
        <v>272225</v>
      </c>
    </row>
    <row r="98" spans="1:12" ht="15">
      <c r="B98" s="148" t="s">
        <v>8</v>
      </c>
      <c r="C98" s="13">
        <v>-303783.30199999997</v>
      </c>
      <c r="D98" s="15">
        <v>883043.88099999994</v>
      </c>
      <c r="E98" s="6">
        <v>578514.73699999996</v>
      </c>
      <c r="F98" s="7">
        <v>1104889.0569999998</v>
      </c>
      <c r="G98" s="79">
        <v>529422.82699999993</v>
      </c>
      <c r="H98" s="7">
        <v>434622.24800000002</v>
      </c>
      <c r="I98" s="82">
        <v>13239</v>
      </c>
      <c r="J98" s="127">
        <v>96477</v>
      </c>
      <c r="K98" s="82">
        <v>4380</v>
      </c>
      <c r="L98" s="127">
        <v>282037</v>
      </c>
    </row>
    <row r="99" spans="1:12" ht="15">
      <c r="B99" s="148" t="s">
        <v>9</v>
      </c>
      <c r="C99" s="13">
        <v>-316891.15399999998</v>
      </c>
      <c r="D99" s="15">
        <v>890928.41700000013</v>
      </c>
      <c r="E99" s="6">
        <v>573044.24599999993</v>
      </c>
      <c r="F99" s="7">
        <v>1086193.1139999998</v>
      </c>
      <c r="G99" s="79">
        <v>516907.12699999992</v>
      </c>
      <c r="H99" s="7">
        <v>430534.07999999996</v>
      </c>
      <c r="I99" s="82">
        <v>10803</v>
      </c>
      <c r="J99" s="127">
        <v>92793</v>
      </c>
      <c r="K99" s="82">
        <v>3089</v>
      </c>
      <c r="L99" s="127">
        <v>300008</v>
      </c>
    </row>
    <row r="100" spans="1:12" ht="15">
      <c r="B100" s="148" t="s">
        <v>10</v>
      </c>
      <c r="C100" s="13">
        <v>-302652.45799999998</v>
      </c>
      <c r="D100" s="15">
        <v>893669.39199999988</v>
      </c>
      <c r="E100" s="6">
        <v>589940.68599999999</v>
      </c>
      <c r="F100" s="7">
        <v>1095627.6850000001</v>
      </c>
      <c r="G100" s="79">
        <v>530277.22700000007</v>
      </c>
      <c r="H100" s="7">
        <v>441535.51400000002</v>
      </c>
      <c r="I100" s="82">
        <v>11231</v>
      </c>
      <c r="J100" s="127">
        <v>85361</v>
      </c>
      <c r="K100" s="82">
        <v>2624</v>
      </c>
      <c r="L100" s="127">
        <v>294458</v>
      </c>
    </row>
    <row r="101" spans="1:12" ht="15">
      <c r="A101" s="86">
        <v>2004</v>
      </c>
      <c r="B101" s="148" t="s">
        <v>72</v>
      </c>
      <c r="C101" s="13">
        <v>-312167.39500000002</v>
      </c>
      <c r="D101" s="15">
        <v>876542.8899999999</v>
      </c>
      <c r="E101" s="6">
        <v>562829.40600000008</v>
      </c>
      <c r="F101" s="7">
        <v>1091371.1014640869</v>
      </c>
      <c r="G101" s="79">
        <v>515977.64480808278</v>
      </c>
      <c r="H101" s="7">
        <v>416332.565</v>
      </c>
      <c r="I101" s="82">
        <v>9619</v>
      </c>
      <c r="J101" s="127">
        <v>83307</v>
      </c>
      <c r="K101" s="82">
        <v>3957</v>
      </c>
      <c r="L101" s="127">
        <v>282328</v>
      </c>
    </row>
    <row r="102" spans="1:12" ht="15">
      <c r="B102" s="148" t="s">
        <v>0</v>
      </c>
      <c r="C102" s="13">
        <v>-284598.30499999999</v>
      </c>
      <c r="D102" s="15">
        <v>865572.91899999988</v>
      </c>
      <c r="E102" s="6">
        <v>579702.36300000001</v>
      </c>
      <c r="F102" s="7">
        <v>1097498.0517480639</v>
      </c>
      <c r="G102" s="79">
        <v>545833.30784094636</v>
      </c>
      <c r="H102" s="7">
        <v>422472.39999999997</v>
      </c>
      <c r="I102" s="82">
        <v>11025</v>
      </c>
      <c r="J102" s="127">
        <v>86979</v>
      </c>
      <c r="K102" s="82">
        <v>4054</v>
      </c>
      <c r="L102" s="127">
        <v>272724</v>
      </c>
    </row>
    <row r="103" spans="1:12" ht="15">
      <c r="B103" s="148" t="s">
        <v>1</v>
      </c>
      <c r="C103" s="13">
        <v>-241059.89700000003</v>
      </c>
      <c r="D103" s="15">
        <v>838244.29599999997</v>
      </c>
      <c r="E103" s="6">
        <v>596099.397</v>
      </c>
      <c r="F103" s="7">
        <v>1122273.591018738</v>
      </c>
      <c r="G103" s="79">
        <v>549087.80475843046</v>
      </c>
      <c r="H103" s="7">
        <v>431143.61499999999</v>
      </c>
      <c r="I103" s="82">
        <v>22366</v>
      </c>
      <c r="J103" s="127">
        <v>84424</v>
      </c>
      <c r="K103" s="82">
        <v>4804</v>
      </c>
      <c r="L103" s="127">
        <v>267220</v>
      </c>
    </row>
    <row r="104" spans="1:12" ht="15">
      <c r="B104" s="148" t="s">
        <v>2</v>
      </c>
      <c r="C104" s="13">
        <v>-190312.69900000008</v>
      </c>
      <c r="D104" s="15">
        <v>768658.91199999989</v>
      </c>
      <c r="E104" s="6">
        <v>576894.25300000003</v>
      </c>
      <c r="F104" s="7">
        <v>1116083.198786549</v>
      </c>
      <c r="G104" s="79">
        <v>545924.83668615215</v>
      </c>
      <c r="H104" s="7">
        <v>433806.62099999998</v>
      </c>
      <c r="I104" s="82">
        <v>16502</v>
      </c>
      <c r="J104" s="127">
        <v>125076</v>
      </c>
      <c r="K104" s="82">
        <v>3076</v>
      </c>
      <c r="L104" s="127">
        <v>270158</v>
      </c>
    </row>
    <row r="105" spans="1:12" ht="15">
      <c r="B105" s="148" t="s">
        <v>3</v>
      </c>
      <c r="C105" s="13">
        <v>-160667.03999999998</v>
      </c>
      <c r="D105" s="15">
        <v>788320.027</v>
      </c>
      <c r="E105" s="6">
        <v>625626.76600000006</v>
      </c>
      <c r="F105" s="7">
        <v>1182735.2056002847</v>
      </c>
      <c r="G105" s="79">
        <v>567140.29098069295</v>
      </c>
      <c r="H105" s="7">
        <v>445610.14700000006</v>
      </c>
      <c r="I105" s="82">
        <v>14829</v>
      </c>
      <c r="J105" s="127">
        <v>101185</v>
      </c>
      <c r="K105" s="82">
        <v>3196</v>
      </c>
      <c r="L105" s="127">
        <v>279250</v>
      </c>
    </row>
    <row r="106" spans="1:12" ht="15">
      <c r="B106" s="148" t="s">
        <v>4</v>
      </c>
      <c r="C106" s="13">
        <v>-113252.83699999988</v>
      </c>
      <c r="D106" s="15">
        <v>774431.63699999987</v>
      </c>
      <c r="E106" s="6">
        <v>658852.179</v>
      </c>
      <c r="F106" s="7">
        <v>1191447.7003614816</v>
      </c>
      <c r="G106" s="79">
        <v>599545.5062170584</v>
      </c>
      <c r="H106" s="7">
        <v>467749.39800000004</v>
      </c>
      <c r="I106" s="82">
        <v>14181</v>
      </c>
      <c r="J106" s="127">
        <v>100747</v>
      </c>
      <c r="K106" s="82">
        <v>3090</v>
      </c>
      <c r="L106" s="127">
        <v>297313</v>
      </c>
    </row>
    <row r="107" spans="1:12" ht="15">
      <c r="B107" s="148" t="s">
        <v>5</v>
      </c>
      <c r="C107" s="13">
        <v>-91168.006999999881</v>
      </c>
      <c r="D107" s="15">
        <v>745242.42</v>
      </c>
      <c r="E107" s="6">
        <v>652673.42099999997</v>
      </c>
      <c r="F107" s="7">
        <v>1263946.3762670013</v>
      </c>
      <c r="G107" s="79">
        <v>632364.26823524991</v>
      </c>
      <c r="H107" s="7">
        <v>477709.97500000003</v>
      </c>
      <c r="I107" s="82">
        <v>17907</v>
      </c>
      <c r="J107" s="127">
        <v>102500</v>
      </c>
      <c r="K107" s="82">
        <v>4663</v>
      </c>
      <c r="L107" s="127">
        <v>310492</v>
      </c>
    </row>
    <row r="108" spans="1:12" ht="15">
      <c r="B108" s="148" t="s">
        <v>6</v>
      </c>
      <c r="C108" s="13">
        <v>30543.117999999937</v>
      </c>
      <c r="D108" s="15">
        <v>691695.28599999985</v>
      </c>
      <c r="E108" s="6">
        <v>720760.92099999997</v>
      </c>
      <c r="F108" s="7">
        <v>1287237.7200152304</v>
      </c>
      <c r="G108" s="79">
        <v>682697.24155652185</v>
      </c>
      <c r="H108" s="7">
        <v>508443.62599999993</v>
      </c>
      <c r="I108" s="82">
        <v>18504</v>
      </c>
      <c r="J108" s="127">
        <v>104018</v>
      </c>
      <c r="K108" s="82">
        <v>5354</v>
      </c>
      <c r="L108" s="127">
        <v>325251</v>
      </c>
    </row>
    <row r="109" spans="1:12" ht="15">
      <c r="B109" s="148" t="s">
        <v>7</v>
      </c>
      <c r="C109" s="13">
        <v>72107.932000000001</v>
      </c>
      <c r="D109" s="15">
        <v>689111.37000000011</v>
      </c>
      <c r="E109" s="6">
        <v>759842.63500000001</v>
      </c>
      <c r="F109" s="7">
        <v>1339131.8225629081</v>
      </c>
      <c r="G109" s="79">
        <v>719247.11197070696</v>
      </c>
      <c r="H109" s="7">
        <v>537663.41599999997</v>
      </c>
      <c r="I109" s="82">
        <v>20464</v>
      </c>
      <c r="J109" s="127">
        <v>97536</v>
      </c>
      <c r="K109" s="82">
        <v>7743</v>
      </c>
      <c r="L109" s="127">
        <v>322015</v>
      </c>
    </row>
    <row r="110" spans="1:12" ht="15">
      <c r="B110" s="148" t="s">
        <v>8</v>
      </c>
      <c r="C110" s="13">
        <v>52537.572999999953</v>
      </c>
      <c r="D110" s="15">
        <v>707398.86800000002</v>
      </c>
      <c r="E110" s="6">
        <v>758286.87199999997</v>
      </c>
      <c r="F110" s="7">
        <v>1363278.363246666</v>
      </c>
      <c r="G110" s="79">
        <v>723365.41072779521</v>
      </c>
      <c r="H110" s="7">
        <v>537424.12</v>
      </c>
      <c r="I110" s="82">
        <v>22648</v>
      </c>
      <c r="J110" s="127">
        <v>101087</v>
      </c>
      <c r="K110" s="82">
        <v>8816</v>
      </c>
      <c r="L110" s="127">
        <v>318758</v>
      </c>
    </row>
    <row r="111" spans="1:12" ht="15">
      <c r="B111" s="148" t="s">
        <v>9</v>
      </c>
      <c r="C111" s="13">
        <v>77190.823000000019</v>
      </c>
      <c r="D111" s="15">
        <v>733665.86900000006</v>
      </c>
      <c r="E111" s="6">
        <v>809305.59700000007</v>
      </c>
      <c r="F111" s="7">
        <v>1383920.1530684195</v>
      </c>
      <c r="G111" s="79">
        <v>738519.20741254278</v>
      </c>
      <c r="H111" s="7">
        <v>536551.875</v>
      </c>
      <c r="I111" s="82">
        <v>20923</v>
      </c>
      <c r="J111" s="127">
        <v>110870</v>
      </c>
      <c r="K111" s="82">
        <v>9646</v>
      </c>
      <c r="L111" s="127">
        <v>312042</v>
      </c>
    </row>
    <row r="112" spans="1:12" ht="15">
      <c r="B112" s="148" t="s">
        <v>10</v>
      </c>
      <c r="C112" s="13">
        <v>109119.21399999995</v>
      </c>
      <c r="D112" s="15">
        <v>758963.92800000007</v>
      </c>
      <c r="E112" s="6">
        <v>866658.71299999987</v>
      </c>
      <c r="F112" s="7">
        <v>1534207.88489309</v>
      </c>
      <c r="G112" s="79">
        <v>856520.95314460993</v>
      </c>
      <c r="H112" s="7">
        <v>615992.54619999998</v>
      </c>
      <c r="I112" s="82">
        <v>22944</v>
      </c>
      <c r="J112" s="127">
        <v>114774</v>
      </c>
      <c r="K112" s="82">
        <v>10768</v>
      </c>
      <c r="L112" s="127">
        <v>305843</v>
      </c>
    </row>
    <row r="113" spans="1:12" ht="15">
      <c r="A113" s="86">
        <v>2005</v>
      </c>
      <c r="B113" s="148" t="s">
        <v>72</v>
      </c>
      <c r="C113" s="13">
        <v>119673.47999999992</v>
      </c>
      <c r="D113" s="15">
        <v>680861.97999999986</v>
      </c>
      <c r="E113" s="6">
        <v>798808.55200000003</v>
      </c>
      <c r="F113" s="7">
        <v>1451334.0485862568</v>
      </c>
      <c r="G113" s="79">
        <v>793580.84648599592</v>
      </c>
      <c r="H113" s="7">
        <v>574039.42800000007</v>
      </c>
      <c r="I113" s="82">
        <v>26396</v>
      </c>
      <c r="J113" s="127">
        <v>113524</v>
      </c>
      <c r="K113" s="82">
        <v>14399</v>
      </c>
      <c r="L113" s="127">
        <v>327788</v>
      </c>
    </row>
    <row r="114" spans="1:12" ht="15">
      <c r="B114" s="149" t="s">
        <v>0</v>
      </c>
      <c r="C114" s="13">
        <v>126828.33500000004</v>
      </c>
      <c r="D114" s="15">
        <v>702354.90999999992</v>
      </c>
      <c r="E114" s="6">
        <v>827722.72399999993</v>
      </c>
      <c r="F114" s="7">
        <v>1495748.5956251603</v>
      </c>
      <c r="G114" s="79">
        <v>821411.17776588409</v>
      </c>
      <c r="H114" s="7">
        <v>600618.10499999998</v>
      </c>
      <c r="I114" s="82">
        <v>28889</v>
      </c>
      <c r="J114" s="127">
        <v>120468</v>
      </c>
      <c r="K114" s="82">
        <v>12726</v>
      </c>
      <c r="L114" s="127">
        <v>327348</v>
      </c>
    </row>
    <row r="115" spans="1:12" ht="15">
      <c r="B115" s="149" t="s">
        <v>1</v>
      </c>
      <c r="C115" s="13">
        <v>107403.21100000005</v>
      </c>
      <c r="D115" s="15">
        <v>712025.96399999992</v>
      </c>
      <c r="E115" s="6">
        <v>818071.35700000008</v>
      </c>
      <c r="F115" s="7">
        <v>1526497.6978709002</v>
      </c>
      <c r="G115" s="79">
        <v>826131.22271870682</v>
      </c>
      <c r="H115" s="7">
        <v>608554.7233800001</v>
      </c>
      <c r="I115" s="82">
        <v>26679</v>
      </c>
      <c r="J115" s="127">
        <v>128148</v>
      </c>
      <c r="K115" s="82">
        <v>13750</v>
      </c>
      <c r="L115" s="127">
        <v>340084</v>
      </c>
    </row>
    <row r="116" spans="1:12" ht="15">
      <c r="B116" s="149" t="s">
        <v>2</v>
      </c>
      <c r="C116" s="13">
        <v>272740.89100000012</v>
      </c>
      <c r="D116" s="15">
        <v>577903.82999999996</v>
      </c>
      <c r="E116" s="6">
        <v>849320.17300000007</v>
      </c>
      <c r="F116" s="7">
        <v>1628796.9040797111</v>
      </c>
      <c r="G116" s="79">
        <v>877513.35107674671</v>
      </c>
      <c r="H116" s="7">
        <v>640530.35199999996</v>
      </c>
      <c r="I116" s="82">
        <v>26684</v>
      </c>
      <c r="J116" s="127">
        <v>129036</v>
      </c>
      <c r="K116" s="82">
        <v>14655</v>
      </c>
      <c r="L116" s="127">
        <v>351441</v>
      </c>
    </row>
    <row r="117" spans="1:12" ht="15">
      <c r="B117" s="149" t="s">
        <v>3</v>
      </c>
      <c r="C117" s="13">
        <v>261315.47099999999</v>
      </c>
      <c r="D117" s="15">
        <v>578440.61300000001</v>
      </c>
      <c r="E117" s="6">
        <v>838727.375</v>
      </c>
      <c r="F117" s="7">
        <v>1621736.6807838844</v>
      </c>
      <c r="G117" s="79">
        <v>856864.73116333794</v>
      </c>
      <c r="H117" s="7">
        <v>621292.86400000006</v>
      </c>
      <c r="I117" s="82">
        <v>36445</v>
      </c>
      <c r="J117" s="127">
        <v>146887</v>
      </c>
      <c r="K117" s="82">
        <v>15248</v>
      </c>
      <c r="L117" s="127">
        <v>362915</v>
      </c>
    </row>
    <row r="118" spans="1:12" ht="15">
      <c r="B118" s="149" t="s">
        <v>4</v>
      </c>
      <c r="C118" s="13">
        <v>253590.63049999997</v>
      </c>
      <c r="D118" s="15">
        <v>633284.6584999999</v>
      </c>
      <c r="E118" s="6">
        <v>885798.46299999999</v>
      </c>
      <c r="F118" s="7">
        <v>1671231.9559873226</v>
      </c>
      <c r="G118" s="79">
        <v>910985.67061496025</v>
      </c>
      <c r="H118" s="7">
        <v>636495.20499999996</v>
      </c>
      <c r="I118" s="82">
        <v>35804</v>
      </c>
      <c r="J118" s="127">
        <v>161019</v>
      </c>
      <c r="K118" s="82">
        <v>18232</v>
      </c>
      <c r="L118" s="127">
        <v>371441</v>
      </c>
    </row>
    <row r="119" spans="1:12" ht="15">
      <c r="B119" s="149" t="s">
        <v>5</v>
      </c>
      <c r="C119" s="13">
        <v>235059.59849000009</v>
      </c>
      <c r="D119" s="15">
        <v>670968.23601999995</v>
      </c>
      <c r="E119" s="6">
        <v>905179.43851000001</v>
      </c>
      <c r="F119" s="7">
        <v>1736830.5788442639</v>
      </c>
      <c r="G119" s="79">
        <v>949447.85656261316</v>
      </c>
      <c r="H119" s="7">
        <v>665427.15551000007</v>
      </c>
      <c r="I119" s="82">
        <v>34717</v>
      </c>
      <c r="J119" s="127">
        <v>148912</v>
      </c>
      <c r="K119" s="82">
        <v>27226</v>
      </c>
      <c r="L119" s="127">
        <v>400564</v>
      </c>
    </row>
    <row r="120" spans="1:12" ht="15">
      <c r="B120" s="149" t="s">
        <v>6</v>
      </c>
      <c r="C120" s="13">
        <v>244830.25699999995</v>
      </c>
      <c r="D120" s="15">
        <v>682057.62100000016</v>
      </c>
      <c r="E120" s="6">
        <v>926119.09999999986</v>
      </c>
      <c r="F120" s="7">
        <v>1799467.7590229635</v>
      </c>
      <c r="G120" s="79">
        <v>991665.03778595314</v>
      </c>
      <c r="H120" s="7">
        <v>681146.68199999991</v>
      </c>
      <c r="I120" s="82">
        <v>45688</v>
      </c>
      <c r="J120" s="127">
        <v>153841</v>
      </c>
      <c r="K120" s="82">
        <v>35548</v>
      </c>
      <c r="L120" s="127">
        <v>433842</v>
      </c>
    </row>
    <row r="121" spans="1:12" ht="15">
      <c r="B121" s="149" t="s">
        <v>7</v>
      </c>
      <c r="C121" s="13">
        <v>263777.19251000008</v>
      </c>
      <c r="D121" s="15">
        <v>673249.96156999993</v>
      </c>
      <c r="E121" s="6">
        <v>936048.76399999997</v>
      </c>
      <c r="F121" s="7">
        <v>1857198.8082049012</v>
      </c>
      <c r="G121" s="79">
        <v>1010774.3265862298</v>
      </c>
      <c r="H121" s="7">
        <v>686116.28899999999</v>
      </c>
      <c r="I121" s="82">
        <v>42782</v>
      </c>
      <c r="J121" s="127">
        <v>172989</v>
      </c>
      <c r="K121" s="82">
        <v>42222</v>
      </c>
      <c r="L121" s="127">
        <v>441033</v>
      </c>
    </row>
    <row r="122" spans="1:12" ht="15">
      <c r="B122" s="149" t="s">
        <v>8</v>
      </c>
      <c r="C122" s="13">
        <v>269885.96000000008</v>
      </c>
      <c r="D122" s="15">
        <v>684897.44403999997</v>
      </c>
      <c r="E122" s="6">
        <v>953866.27599999995</v>
      </c>
      <c r="F122" s="7">
        <v>1912226.8439198392</v>
      </c>
      <c r="G122" s="79">
        <v>1039136.4296553336</v>
      </c>
      <c r="H122" s="7">
        <v>698961.23499999999</v>
      </c>
      <c r="I122" s="82">
        <v>50290</v>
      </c>
      <c r="J122" s="127">
        <v>170550</v>
      </c>
      <c r="K122" s="82">
        <v>53077</v>
      </c>
      <c r="L122" s="127">
        <v>461539</v>
      </c>
    </row>
    <row r="123" spans="1:12" ht="15">
      <c r="B123" s="149" t="s">
        <v>9</v>
      </c>
      <c r="C123" s="13">
        <v>321329.07585999987</v>
      </c>
      <c r="D123" s="15">
        <v>642165.42514000018</v>
      </c>
      <c r="E123" s="6">
        <v>962453.82199999993</v>
      </c>
      <c r="F123" s="7">
        <v>1946562.5890509523</v>
      </c>
      <c r="G123" s="79">
        <v>1063446.1384754232</v>
      </c>
      <c r="H123" s="7">
        <v>681506.76948000002</v>
      </c>
      <c r="I123" s="82">
        <v>47896</v>
      </c>
      <c r="J123" s="127">
        <v>165616</v>
      </c>
      <c r="K123" s="82">
        <v>60908</v>
      </c>
      <c r="L123" s="127">
        <v>483868</v>
      </c>
    </row>
    <row r="124" spans="1:12" ht="15">
      <c r="B124" s="149" t="s">
        <v>10</v>
      </c>
      <c r="C124" s="13">
        <v>344041.68573000003</v>
      </c>
      <c r="D124" s="15">
        <v>663878.29024999996</v>
      </c>
      <c r="E124" s="6">
        <v>1007368.0469999999</v>
      </c>
      <c r="F124" s="7">
        <v>1961504.6509668902</v>
      </c>
      <c r="G124" s="79">
        <v>1104130.3042244853</v>
      </c>
      <c r="H124" s="7">
        <v>736284.20750999998</v>
      </c>
      <c r="I124" s="82">
        <v>68921</v>
      </c>
      <c r="J124" s="127">
        <v>176082</v>
      </c>
      <c r="K124" s="82">
        <v>58337</v>
      </c>
      <c r="L124" s="127">
        <v>640576</v>
      </c>
    </row>
    <row r="125" spans="1:12" ht="15">
      <c r="A125" s="86">
        <v>2006</v>
      </c>
      <c r="B125" s="149" t="s">
        <v>72</v>
      </c>
      <c r="C125" s="13">
        <v>335490.31824999995</v>
      </c>
      <c r="D125" s="15">
        <v>650799.81575000007</v>
      </c>
      <c r="E125" s="6">
        <v>985529.83700000006</v>
      </c>
      <c r="F125" s="7">
        <v>1993635.2522968177</v>
      </c>
      <c r="G125" s="79">
        <v>1092634.1925062316</v>
      </c>
      <c r="H125" s="7">
        <v>682175.86027000006</v>
      </c>
      <c r="I125" s="82">
        <v>51073</v>
      </c>
      <c r="J125" s="127">
        <v>169785</v>
      </c>
      <c r="K125" s="82">
        <v>78086</v>
      </c>
      <c r="L125" s="127">
        <v>657733</v>
      </c>
    </row>
    <row r="126" spans="1:12" ht="15">
      <c r="B126" s="149" t="s">
        <v>0</v>
      </c>
      <c r="C126" s="13">
        <v>329308.42400000006</v>
      </c>
      <c r="D126" s="15">
        <v>678240.46</v>
      </c>
      <c r="E126" s="6">
        <v>1006861.291</v>
      </c>
      <c r="F126" s="7">
        <v>2034234.8261085425</v>
      </c>
      <c r="G126" s="79">
        <v>1098293.7879579782</v>
      </c>
      <c r="H126" s="7">
        <v>688985.51510999992</v>
      </c>
      <c r="I126" s="82">
        <v>58586</v>
      </c>
      <c r="J126" s="127">
        <v>169786</v>
      </c>
      <c r="K126" s="82">
        <v>84107</v>
      </c>
      <c r="L126" s="127">
        <v>685551</v>
      </c>
    </row>
    <row r="127" spans="1:12" ht="15">
      <c r="B127" s="149" t="s">
        <v>1</v>
      </c>
      <c r="C127" s="13">
        <v>375673.64350000012</v>
      </c>
      <c r="D127" s="15">
        <v>606095.30250000011</v>
      </c>
      <c r="E127" s="6">
        <v>981188.53700000001</v>
      </c>
      <c r="F127" s="7">
        <v>2068041.342272562</v>
      </c>
      <c r="G127" s="79">
        <v>1131935.1639871749</v>
      </c>
      <c r="H127" s="7">
        <v>709102.02415999991</v>
      </c>
      <c r="I127" s="82">
        <v>61923</v>
      </c>
      <c r="J127" s="127">
        <v>165006</v>
      </c>
      <c r="K127" s="82">
        <v>86551</v>
      </c>
      <c r="L127" s="127">
        <v>691958</v>
      </c>
    </row>
    <row r="128" spans="1:12" ht="15">
      <c r="B128" s="149" t="s">
        <v>2</v>
      </c>
      <c r="C128" s="13">
        <v>344731.3519999999</v>
      </c>
      <c r="D128" s="15">
        <v>693735.48800000001</v>
      </c>
      <c r="E128" s="6">
        <v>1037670.32</v>
      </c>
      <c r="F128" s="7">
        <v>2231719.944471417</v>
      </c>
      <c r="G128" s="79">
        <v>1191174.5810658392</v>
      </c>
      <c r="H128" s="7">
        <v>714855.78142000001</v>
      </c>
      <c r="I128" s="82">
        <v>72128</v>
      </c>
      <c r="J128" s="127">
        <v>193472</v>
      </c>
      <c r="K128" s="82">
        <v>83701</v>
      </c>
      <c r="L128" s="127">
        <v>667648</v>
      </c>
    </row>
    <row r="129" spans="1:12" ht="15">
      <c r="B129" s="149" t="s">
        <v>3</v>
      </c>
      <c r="C129" s="13">
        <v>411077.18683000008</v>
      </c>
      <c r="D129" s="15">
        <v>606838.34817000001</v>
      </c>
      <c r="E129" s="6">
        <v>1017229.525</v>
      </c>
      <c r="F129" s="7">
        <v>2211726.0057878331</v>
      </c>
      <c r="G129" s="79">
        <v>1193880.6074651654</v>
      </c>
      <c r="H129" s="7">
        <v>706063.15035000001</v>
      </c>
      <c r="I129" s="82">
        <v>69761</v>
      </c>
      <c r="J129" s="127">
        <v>187740</v>
      </c>
      <c r="K129" s="82">
        <v>102744</v>
      </c>
      <c r="L129" s="127">
        <v>742047</v>
      </c>
    </row>
    <row r="130" spans="1:12" ht="15">
      <c r="B130" s="149" t="s">
        <v>4</v>
      </c>
      <c r="C130" s="13">
        <v>442587.60342999996</v>
      </c>
      <c r="D130" s="15">
        <v>621058.72156999982</v>
      </c>
      <c r="E130" s="6">
        <v>1063055.5840000003</v>
      </c>
      <c r="F130" s="7">
        <v>2350643.487730802</v>
      </c>
      <c r="G130" s="79">
        <v>1309101.0724313029</v>
      </c>
      <c r="H130" s="7">
        <v>729105.99293000007</v>
      </c>
      <c r="I130" s="82">
        <v>65383</v>
      </c>
      <c r="J130" s="127">
        <v>211815</v>
      </c>
      <c r="K130" s="82">
        <v>130507</v>
      </c>
      <c r="L130" s="127">
        <v>767613</v>
      </c>
    </row>
    <row r="131" spans="1:12" ht="15">
      <c r="B131" s="149" t="s">
        <v>5</v>
      </c>
      <c r="C131" s="13">
        <v>488819.4677299998</v>
      </c>
      <c r="D131" s="15">
        <v>632879.87026999996</v>
      </c>
      <c r="E131" s="6">
        <v>1117976.3570000001</v>
      </c>
      <c r="F131" s="7">
        <v>2391487.8561137076</v>
      </c>
      <c r="G131" s="79">
        <v>1305722.9605552652</v>
      </c>
      <c r="H131" s="7">
        <v>744931.75032999995</v>
      </c>
      <c r="I131" s="82">
        <v>75812</v>
      </c>
      <c r="J131" s="127">
        <v>204159</v>
      </c>
      <c r="K131" s="82">
        <v>136614</v>
      </c>
      <c r="L131" s="127">
        <v>778303</v>
      </c>
    </row>
    <row r="132" spans="1:12" ht="15">
      <c r="B132" s="149" t="s">
        <v>6</v>
      </c>
      <c r="C132" s="13">
        <v>535575.80538999999</v>
      </c>
      <c r="D132" s="15">
        <v>574824.46161000011</v>
      </c>
      <c r="E132" s="6">
        <v>1106750.341</v>
      </c>
      <c r="F132" s="7">
        <v>2443084.2582009034</v>
      </c>
      <c r="G132" s="79">
        <v>1308990.3763176235</v>
      </c>
      <c r="H132" s="7">
        <v>751449.25358999998</v>
      </c>
      <c r="I132" s="82">
        <v>79670</v>
      </c>
      <c r="J132" s="127">
        <v>195683</v>
      </c>
      <c r="K132" s="82">
        <v>127590</v>
      </c>
      <c r="L132" s="127">
        <v>795331</v>
      </c>
    </row>
    <row r="133" spans="1:12" ht="15">
      <c r="B133" s="149" t="s">
        <v>7</v>
      </c>
      <c r="C133" s="13">
        <v>604412.68720000004</v>
      </c>
      <c r="D133" s="15">
        <v>511163.42180000001</v>
      </c>
      <c r="E133" s="6">
        <v>1112012.223</v>
      </c>
      <c r="F133" s="7">
        <v>2508732.5704337065</v>
      </c>
      <c r="G133" s="79">
        <v>1337629.3660584111</v>
      </c>
      <c r="H133" s="7">
        <v>773242.75512999995</v>
      </c>
      <c r="I133" s="82">
        <v>77198</v>
      </c>
      <c r="J133" s="127">
        <v>184843</v>
      </c>
      <c r="K133" s="82">
        <v>140579</v>
      </c>
      <c r="L133" s="127">
        <v>816573</v>
      </c>
    </row>
    <row r="134" spans="1:12" ht="15">
      <c r="B134" s="149" t="s">
        <v>8</v>
      </c>
      <c r="C134" s="13">
        <v>585188.90888000035</v>
      </c>
      <c r="D134" s="15">
        <v>514078.21411999996</v>
      </c>
      <c r="E134" s="6">
        <v>1095465.0109999999</v>
      </c>
      <c r="F134" s="7">
        <v>2525728.1961106146</v>
      </c>
      <c r="G134" s="79">
        <v>1305012.3182887184</v>
      </c>
      <c r="H134" s="7">
        <v>752450.64069999999</v>
      </c>
      <c r="I134" s="82">
        <v>89931</v>
      </c>
      <c r="J134" s="127">
        <v>191736</v>
      </c>
      <c r="K134" s="82">
        <v>143217</v>
      </c>
      <c r="L134" s="127">
        <v>873228</v>
      </c>
    </row>
    <row r="135" spans="1:12" ht="15">
      <c r="B135" s="149" t="s">
        <v>9</v>
      </c>
      <c r="C135" s="13">
        <v>719188.88063999987</v>
      </c>
      <c r="D135" s="15">
        <v>552091.25035999995</v>
      </c>
      <c r="E135" s="6">
        <v>1267573.8149999999</v>
      </c>
      <c r="F135" s="7">
        <v>2606222.860595149</v>
      </c>
      <c r="G135" s="79">
        <v>1304586.7865976323</v>
      </c>
      <c r="H135" s="7">
        <v>739969.18245000008</v>
      </c>
      <c r="I135" s="82">
        <v>79001</v>
      </c>
      <c r="J135" s="127">
        <v>176274</v>
      </c>
      <c r="K135" s="82">
        <v>142381</v>
      </c>
      <c r="L135" s="127">
        <v>893865</v>
      </c>
    </row>
    <row r="136" spans="1:12" ht="15">
      <c r="B136" s="149" t="s">
        <v>10</v>
      </c>
      <c r="C136" s="13">
        <v>1089891.1244699999</v>
      </c>
      <c r="D136" s="15">
        <v>185661.41253000003</v>
      </c>
      <c r="E136" s="6">
        <v>1272098.5369999998</v>
      </c>
      <c r="F136" s="7">
        <v>2799779.6641153265</v>
      </c>
      <c r="G136" s="79">
        <v>1473169.0556148482</v>
      </c>
      <c r="H136" s="7">
        <v>827357.21450999996</v>
      </c>
      <c r="I136" s="82">
        <v>84074</v>
      </c>
      <c r="J136" s="127">
        <v>227976</v>
      </c>
      <c r="K136" s="82">
        <v>136982</v>
      </c>
      <c r="L136" s="127">
        <v>926791</v>
      </c>
    </row>
    <row r="137" spans="1:12" ht="15">
      <c r="A137" s="86">
        <v>2007</v>
      </c>
      <c r="B137" s="149" t="s">
        <v>72</v>
      </c>
      <c r="C137" s="13">
        <v>1114691.8070500002</v>
      </c>
      <c r="D137" s="15">
        <v>121025.50287</v>
      </c>
      <c r="E137" s="6">
        <v>1232053.1340000001</v>
      </c>
      <c r="F137" s="7">
        <v>2712080.5743211457</v>
      </c>
      <c r="G137" s="79">
        <v>1377006.5496710332</v>
      </c>
      <c r="H137" s="7">
        <v>739863.67468000005</v>
      </c>
      <c r="I137" s="82">
        <v>105428</v>
      </c>
      <c r="J137" s="127">
        <v>241853</v>
      </c>
      <c r="K137" s="82">
        <v>150004</v>
      </c>
      <c r="L137" s="127">
        <v>884926</v>
      </c>
    </row>
    <row r="138" spans="1:12" ht="15">
      <c r="B138" s="149" t="s">
        <v>0</v>
      </c>
      <c r="C138" s="13">
        <v>1202699.1509199999</v>
      </c>
      <c r="D138" s="15">
        <v>49283.436080000058</v>
      </c>
      <c r="E138" s="6">
        <v>1248398.1599999999</v>
      </c>
      <c r="F138" s="9">
        <v>2839247.9569363049</v>
      </c>
      <c r="G138" s="80">
        <v>1382263.0861623513</v>
      </c>
      <c r="H138" s="9">
        <v>752811.38957000012</v>
      </c>
      <c r="I138" s="82">
        <v>113968</v>
      </c>
      <c r="J138" s="127">
        <v>233017</v>
      </c>
      <c r="K138" s="82">
        <v>80904</v>
      </c>
      <c r="L138" s="127">
        <v>899465</v>
      </c>
    </row>
    <row r="139" spans="1:12" ht="15">
      <c r="B139" s="149" t="s">
        <v>1</v>
      </c>
      <c r="C139" s="13">
        <v>1208397.44618</v>
      </c>
      <c r="D139" s="15">
        <v>-50619.699690000052</v>
      </c>
      <c r="E139" s="6">
        <v>1153980.4239999999</v>
      </c>
      <c r="F139" s="9">
        <v>2809129.7273326362</v>
      </c>
      <c r="G139" s="80">
        <v>1450032.3987030569</v>
      </c>
      <c r="H139" s="9">
        <v>761987.76832999999</v>
      </c>
      <c r="I139" s="82">
        <v>119626</v>
      </c>
      <c r="J139" s="127">
        <v>235256</v>
      </c>
      <c r="K139" s="82">
        <v>99991</v>
      </c>
      <c r="L139" s="127">
        <v>914318</v>
      </c>
    </row>
    <row r="140" spans="1:12" ht="15">
      <c r="B140" s="149" t="s">
        <v>2</v>
      </c>
      <c r="C140" s="13">
        <v>1323409.1765699999</v>
      </c>
      <c r="D140" s="15">
        <v>-45268.199779999959</v>
      </c>
      <c r="E140" s="6">
        <v>1277207.2339999999</v>
      </c>
      <c r="F140" s="9">
        <v>2983302.6240058388</v>
      </c>
      <c r="G140" s="80">
        <v>1551236.4380833383</v>
      </c>
      <c r="H140" s="9">
        <v>781241.67470999993</v>
      </c>
      <c r="I140" s="82">
        <v>116886</v>
      </c>
      <c r="J140" s="127">
        <v>206846</v>
      </c>
      <c r="K140" s="82">
        <v>100859</v>
      </c>
      <c r="L140" s="127">
        <v>929100</v>
      </c>
    </row>
    <row r="141" spans="1:12" ht="15">
      <c r="B141" s="149" t="s">
        <v>3</v>
      </c>
      <c r="C141" s="13">
        <v>1424224.5085599998</v>
      </c>
      <c r="D141" s="15">
        <v>-20437.48255999988</v>
      </c>
      <c r="E141" s="6">
        <v>1403307.8409999998</v>
      </c>
      <c r="F141" s="9">
        <v>3078896.3749452252</v>
      </c>
      <c r="G141" s="80">
        <v>1622364.2482765312</v>
      </c>
      <c r="H141" s="9">
        <v>819339.45796000003</v>
      </c>
      <c r="I141" s="82">
        <v>135918</v>
      </c>
      <c r="J141" s="127">
        <v>219282</v>
      </c>
      <c r="K141" s="82">
        <v>126503</v>
      </c>
      <c r="L141" s="127">
        <v>951195</v>
      </c>
    </row>
    <row r="142" spans="1:12" ht="15">
      <c r="B142" s="149" t="s">
        <v>4</v>
      </c>
      <c r="C142" s="13">
        <v>1607355.1621000001</v>
      </c>
      <c r="D142" s="15">
        <v>-202867.13769999993</v>
      </c>
      <c r="E142" s="6">
        <v>1404077.5379999999</v>
      </c>
      <c r="F142" s="9">
        <v>3374827.6954761306</v>
      </c>
      <c r="G142" s="80">
        <v>1744970.864779847</v>
      </c>
      <c r="H142" s="9">
        <v>851145.35345000005</v>
      </c>
      <c r="I142" s="82">
        <v>128828</v>
      </c>
      <c r="J142" s="127">
        <v>254031.8</v>
      </c>
      <c r="K142" s="82">
        <v>145252</v>
      </c>
      <c r="L142" s="127">
        <v>996503</v>
      </c>
    </row>
    <row r="143" spans="1:12" ht="15">
      <c r="B143" s="149" t="s">
        <v>5</v>
      </c>
      <c r="C143" s="13">
        <v>1793804.58176</v>
      </c>
      <c r="D143" s="15">
        <v>-313855.11069999984</v>
      </c>
      <c r="E143" s="6">
        <v>1479672.3289999999</v>
      </c>
      <c r="F143" s="9">
        <v>3507235.6275212388</v>
      </c>
      <c r="G143" s="80">
        <v>1878139.641228193</v>
      </c>
      <c r="H143" s="9">
        <v>908965.86988999986</v>
      </c>
      <c r="I143" s="82">
        <v>153270</v>
      </c>
      <c r="J143" s="127">
        <v>268677</v>
      </c>
      <c r="K143" s="82">
        <v>148454</v>
      </c>
      <c r="L143" s="127">
        <v>1096219</v>
      </c>
    </row>
    <row r="144" spans="1:12" ht="15">
      <c r="B144" s="149" t="s">
        <v>6</v>
      </c>
      <c r="C144" s="13">
        <v>1845560.7798599999</v>
      </c>
      <c r="D144" s="15">
        <v>-289578.63797999994</v>
      </c>
      <c r="E144" s="6">
        <v>1555771.96</v>
      </c>
      <c r="F144" s="9">
        <v>3747060.1906011985</v>
      </c>
      <c r="G144" s="80">
        <v>1966849.0424668756</v>
      </c>
      <c r="H144" s="9">
        <v>943985.12412000005</v>
      </c>
      <c r="I144" s="82">
        <v>154786</v>
      </c>
      <c r="J144" s="127">
        <v>278174</v>
      </c>
      <c r="K144" s="82">
        <v>154796</v>
      </c>
      <c r="L144" s="127">
        <v>1090761</v>
      </c>
    </row>
    <row r="145" spans="1:12" ht="15">
      <c r="B145" s="149" t="s">
        <v>7</v>
      </c>
      <c r="C145" s="13">
        <v>2000936.74331</v>
      </c>
      <c r="D145" s="15">
        <v>-425817.1639499999</v>
      </c>
      <c r="E145" s="6">
        <v>1574900.4500000002</v>
      </c>
      <c r="F145" s="9">
        <v>3818751.7597075463</v>
      </c>
      <c r="G145" s="80">
        <v>2042288.2890186131</v>
      </c>
      <c r="H145" s="9">
        <v>952466.19024999999</v>
      </c>
      <c r="I145" s="82">
        <v>157503</v>
      </c>
      <c r="J145" s="127">
        <v>304500</v>
      </c>
      <c r="K145" s="82">
        <v>169592</v>
      </c>
      <c r="L145" s="127">
        <v>1130573</v>
      </c>
    </row>
    <row r="146" spans="1:12" ht="15">
      <c r="B146" s="149" t="s">
        <v>8</v>
      </c>
      <c r="C146" s="13">
        <v>2027073.3314899998</v>
      </c>
      <c r="D146" s="15">
        <v>-437713.73239999986</v>
      </c>
      <c r="E146" s="6">
        <v>1588923.0759999999</v>
      </c>
      <c r="F146" s="9">
        <v>3892352.9707611524</v>
      </c>
      <c r="G146" s="80">
        <v>2099364.6934464755</v>
      </c>
      <c r="H146" s="9">
        <v>986456.89099999995</v>
      </c>
      <c r="I146" s="82">
        <v>171044</v>
      </c>
      <c r="J146" s="127">
        <v>327445</v>
      </c>
      <c r="K146" s="82">
        <v>201224</v>
      </c>
      <c r="L146" s="127">
        <v>1197243</v>
      </c>
    </row>
    <row r="147" spans="1:12" ht="15">
      <c r="B147" s="149" t="s">
        <v>9</v>
      </c>
      <c r="C147" s="13">
        <v>1759351.4968600003</v>
      </c>
      <c r="D147" s="15">
        <v>-148129.10628000007</v>
      </c>
      <c r="E147" s="6">
        <v>1610500.3649999998</v>
      </c>
      <c r="F147" s="9">
        <v>3901496.0791302081</v>
      </c>
      <c r="G147" s="80">
        <v>2196758.6585991373</v>
      </c>
      <c r="H147" s="9">
        <v>1007265.04674</v>
      </c>
      <c r="I147" s="82">
        <v>184734</v>
      </c>
      <c r="J147" s="127">
        <v>325625</v>
      </c>
      <c r="K147" s="82">
        <v>218890</v>
      </c>
      <c r="L147" s="127">
        <v>1200970</v>
      </c>
    </row>
    <row r="148" spans="1:12" ht="15">
      <c r="B148" s="149" t="s">
        <v>10</v>
      </c>
      <c r="C148" s="13">
        <v>1740653.6391399999</v>
      </c>
      <c r="D148" s="15">
        <v>53486.410150000011</v>
      </c>
      <c r="E148" s="6">
        <v>1793802.0099999998</v>
      </c>
      <c r="F148" s="9">
        <v>4098857.2122684908</v>
      </c>
      <c r="G148" s="80">
        <v>2262962.9345692736</v>
      </c>
      <c r="H148" s="9">
        <v>1152070.3892299999</v>
      </c>
      <c r="I148" s="82">
        <v>192671</v>
      </c>
      <c r="J148" s="127">
        <v>299961</v>
      </c>
      <c r="K148" s="82">
        <v>247576</v>
      </c>
      <c r="L148" s="127">
        <v>1351496</v>
      </c>
    </row>
    <row r="149" spans="1:12" ht="15">
      <c r="A149" s="86">
        <v>2008</v>
      </c>
      <c r="B149" s="149" t="s">
        <v>72</v>
      </c>
      <c r="C149" s="13">
        <v>1610230.4688100002</v>
      </c>
      <c r="D149" s="15">
        <v>43035.82700000007</v>
      </c>
      <c r="E149" s="6">
        <v>1652937.267</v>
      </c>
      <c r="F149" s="9">
        <v>4058253.6180890468</v>
      </c>
      <c r="G149" s="80">
        <v>2118090.557008238</v>
      </c>
      <c r="H149" s="9">
        <v>1038611.5208500001</v>
      </c>
      <c r="I149" s="82">
        <v>227201</v>
      </c>
      <c r="J149" s="127">
        <v>376164</v>
      </c>
      <c r="K149" s="82">
        <v>260866</v>
      </c>
      <c r="L149" s="127">
        <v>1287143</v>
      </c>
    </row>
    <row r="150" spans="1:12" ht="15">
      <c r="B150" s="149" t="s">
        <v>0</v>
      </c>
      <c r="C150" s="13">
        <v>1634163.60971</v>
      </c>
      <c r="D150" s="15">
        <v>52882.089999999975</v>
      </c>
      <c r="E150" s="6">
        <v>1686843.8759999999</v>
      </c>
      <c r="F150" s="9">
        <v>4091244.2123404499</v>
      </c>
      <c r="G150" s="80">
        <v>2214564.2319588005</v>
      </c>
      <c r="H150" s="9">
        <v>1072473.9787599999</v>
      </c>
      <c r="I150" s="82">
        <v>211275.24043999997</v>
      </c>
      <c r="J150" s="127">
        <v>319410.52218385605</v>
      </c>
      <c r="K150" s="82">
        <v>272303.89273239998</v>
      </c>
      <c r="L150" s="127">
        <v>1396899.1073527201</v>
      </c>
    </row>
    <row r="151" spans="1:12" ht="15">
      <c r="B151" s="148" t="s">
        <v>1</v>
      </c>
      <c r="C151" s="13">
        <v>1805968.91866</v>
      </c>
      <c r="D151" s="15">
        <v>-83278.577179999935</v>
      </c>
      <c r="E151" s="6">
        <v>1722001.473</v>
      </c>
      <c r="F151" s="9">
        <v>4150553.5851961821</v>
      </c>
      <c r="G151" s="80">
        <v>2398218.1830511289</v>
      </c>
      <c r="H151" s="9">
        <v>1122922.6297899999</v>
      </c>
      <c r="I151" s="82">
        <v>241013.86631999997</v>
      </c>
      <c r="J151" s="127">
        <v>316738.37911731814</v>
      </c>
      <c r="K151" s="82">
        <v>370986.67682979995</v>
      </c>
      <c r="L151" s="127">
        <v>1407597.0064270399</v>
      </c>
    </row>
    <row r="152" spans="1:12" ht="15">
      <c r="B152" s="149" t="s">
        <v>2</v>
      </c>
      <c r="C152" s="13">
        <v>2515470.1036999999</v>
      </c>
      <c r="D152" s="15">
        <v>-694893.05060000019</v>
      </c>
      <c r="E152" s="6">
        <v>1820171.2779999999</v>
      </c>
      <c r="F152" s="9">
        <v>4381379.5537126912</v>
      </c>
      <c r="G152" s="80">
        <v>2502047.2607842595</v>
      </c>
      <c r="H152" s="9">
        <v>1219458.5196400001</v>
      </c>
      <c r="I152" s="82">
        <v>269616.66336999997</v>
      </c>
      <c r="J152" s="127">
        <v>386904.9553967719</v>
      </c>
      <c r="K152" s="82">
        <v>384961.61183999991</v>
      </c>
      <c r="L152" s="127">
        <v>1353825.5237951002</v>
      </c>
    </row>
    <row r="153" spans="1:12" ht="15">
      <c r="B153" s="149" t="s">
        <v>3</v>
      </c>
      <c r="C153" s="13">
        <v>1878778.2784899999</v>
      </c>
      <c r="D153" s="15">
        <v>-62493.249479999904</v>
      </c>
      <c r="E153" s="6">
        <v>1815126.5749999997</v>
      </c>
      <c r="F153" s="9">
        <v>4298190.0884797489</v>
      </c>
      <c r="G153" s="80">
        <v>2466434.037266755</v>
      </c>
      <c r="H153" s="9">
        <v>1186453.69291</v>
      </c>
      <c r="I153" s="82">
        <v>274482</v>
      </c>
      <c r="J153" s="127">
        <v>393242</v>
      </c>
      <c r="K153" s="82">
        <v>382102.81998969987</v>
      </c>
      <c r="L153" s="127">
        <v>1349204.5125576002</v>
      </c>
    </row>
    <row r="154" spans="1:12" ht="15">
      <c r="B154" s="149" t="s">
        <v>4</v>
      </c>
      <c r="C154" s="13">
        <v>1889268.2573700002</v>
      </c>
      <c r="D154" s="15">
        <v>9452.4372600000461</v>
      </c>
      <c r="E154" s="6">
        <v>1897531.2470000002</v>
      </c>
      <c r="F154" s="9">
        <v>4341414.0269569857</v>
      </c>
      <c r="G154" s="80">
        <v>2573609.8652019813</v>
      </c>
      <c r="H154" s="9">
        <v>1235407.3154200001</v>
      </c>
      <c r="I154" s="82">
        <v>283692</v>
      </c>
      <c r="J154" s="127">
        <v>437079</v>
      </c>
      <c r="K154" s="82">
        <v>373712.96266859991</v>
      </c>
      <c r="L154" s="127">
        <v>1406902.4063698258</v>
      </c>
    </row>
    <row r="155" spans="1:12" ht="15">
      <c r="B155" s="149" t="s">
        <v>5</v>
      </c>
      <c r="C155" s="13">
        <v>1837526.1140499997</v>
      </c>
      <c r="D155" s="15">
        <v>124227.18889</v>
      </c>
      <c r="E155" s="6">
        <v>1960868.2349999999</v>
      </c>
      <c r="F155" s="9">
        <v>4525406.2441887474</v>
      </c>
      <c r="G155" s="80">
        <v>2710358.4669917845</v>
      </c>
      <c r="H155" s="9">
        <v>1290944.67374</v>
      </c>
      <c r="I155" s="82">
        <v>314995.75147999998</v>
      </c>
      <c r="J155" s="127">
        <v>432095.12143938523</v>
      </c>
      <c r="K155" s="82">
        <v>470955.92757179984</v>
      </c>
      <c r="L155" s="127">
        <v>1445145.3726102398</v>
      </c>
    </row>
    <row r="156" spans="1:12" ht="15">
      <c r="B156" s="149" t="s">
        <v>6</v>
      </c>
      <c r="C156" s="13">
        <v>1383117.1474499998</v>
      </c>
      <c r="D156" s="15">
        <v>324627.38683000009</v>
      </c>
      <c r="E156" s="6">
        <v>1706188.166</v>
      </c>
      <c r="F156" s="9">
        <v>4014687.9173587952</v>
      </c>
      <c r="G156" s="80">
        <v>2421845.1947182384</v>
      </c>
      <c r="H156" s="9">
        <v>1245778.61638</v>
      </c>
      <c r="I156" s="82">
        <v>326283.89823999989</v>
      </c>
      <c r="J156" s="127">
        <v>471888.95819092984</v>
      </c>
      <c r="K156" s="82">
        <v>461254.4626448999</v>
      </c>
      <c r="L156" s="127">
        <v>1419715.26562185</v>
      </c>
    </row>
    <row r="157" spans="1:12" ht="15">
      <c r="B157" s="149" t="s">
        <v>7</v>
      </c>
      <c r="C157" s="13">
        <v>1416557.7716899998</v>
      </c>
      <c r="D157" s="15">
        <v>413808.33224000013</v>
      </c>
      <c r="E157" s="6">
        <v>1828526.98</v>
      </c>
      <c r="F157" s="9">
        <v>4089682.2987954142</v>
      </c>
      <c r="G157" s="80">
        <v>2405602.5469860919</v>
      </c>
      <c r="H157" s="9">
        <v>1196488.60858</v>
      </c>
      <c r="I157" s="82">
        <v>248950.20939999999</v>
      </c>
      <c r="J157" s="127">
        <v>375555.28726710909</v>
      </c>
      <c r="K157" s="82">
        <v>343544.77180119994</v>
      </c>
      <c r="L157" s="127">
        <v>1308566.956196344</v>
      </c>
    </row>
    <row r="158" spans="1:12" ht="15">
      <c r="B158" s="149" t="s">
        <v>8</v>
      </c>
      <c r="C158" s="13">
        <v>1218614.7130799997</v>
      </c>
      <c r="D158" s="15">
        <v>474566.96356000006</v>
      </c>
      <c r="E158" s="6">
        <v>1691326.1220000002</v>
      </c>
      <c r="F158" s="9">
        <v>4009512.363035799</v>
      </c>
      <c r="G158" s="80">
        <v>2301163.3859625678</v>
      </c>
      <c r="H158" s="9">
        <v>1154045.0057900001</v>
      </c>
      <c r="I158" s="82">
        <v>246828.15928320002</v>
      </c>
      <c r="J158" s="127">
        <v>357051.20391210401</v>
      </c>
      <c r="K158" s="82">
        <v>357092.51865959988</v>
      </c>
      <c r="L158" s="127">
        <v>1346693.7587815779</v>
      </c>
    </row>
    <row r="159" spans="1:12" ht="15">
      <c r="B159" s="149" t="s">
        <v>9</v>
      </c>
      <c r="C159" s="13">
        <v>1525876.2557300006</v>
      </c>
      <c r="D159" s="15">
        <v>-52951.375729999891</v>
      </c>
      <c r="E159" s="6">
        <v>1470551.675</v>
      </c>
      <c r="F159" s="9">
        <v>4062943.0739951301</v>
      </c>
      <c r="G159" s="80">
        <v>2070356.0860278194</v>
      </c>
      <c r="H159" s="9">
        <v>1059339.5732700001</v>
      </c>
      <c r="I159" s="82">
        <v>237139.87768979999</v>
      </c>
      <c r="J159" s="127">
        <v>354825.7715607803</v>
      </c>
      <c r="K159" s="82">
        <v>327213.43763949996</v>
      </c>
      <c r="L159" s="127">
        <v>1174385.2008125358</v>
      </c>
    </row>
    <row r="160" spans="1:12" ht="15">
      <c r="B160" s="149" t="s">
        <v>10</v>
      </c>
      <c r="C160" s="13">
        <v>1736298.6588300006</v>
      </c>
      <c r="D160" s="15">
        <v>-92832.935440000001</v>
      </c>
      <c r="E160" s="6">
        <v>1642080.787</v>
      </c>
      <c r="F160" s="9">
        <v>4421698.4663356161</v>
      </c>
      <c r="G160" s="80">
        <v>1999220.2244401246</v>
      </c>
      <c r="H160" s="9">
        <v>1082553.68619</v>
      </c>
      <c r="I160" s="82">
        <v>233444</v>
      </c>
      <c r="J160" s="127">
        <v>410676.6897238337</v>
      </c>
      <c r="K160" s="82">
        <v>297913.40989699995</v>
      </c>
      <c r="L160" s="127">
        <v>1505543.4262758002</v>
      </c>
    </row>
    <row r="161" spans="1:12" ht="15">
      <c r="A161" s="86">
        <v>2009</v>
      </c>
      <c r="B161" s="149" t="s">
        <v>72</v>
      </c>
      <c r="C161" s="13">
        <v>1528299.7873099993</v>
      </c>
      <c r="D161" s="15">
        <v>-21624.051920000005</v>
      </c>
      <c r="E161" s="6">
        <v>1505078.0549999999</v>
      </c>
      <c r="F161" s="9">
        <v>4146756.2100319173</v>
      </c>
      <c r="G161" s="80">
        <v>1862989.639062376</v>
      </c>
      <c r="H161" s="9">
        <v>991497.71613000007</v>
      </c>
      <c r="I161" s="82">
        <v>201053.20027999993</v>
      </c>
      <c r="J161" s="127">
        <v>458308.70190372382</v>
      </c>
      <c r="K161" s="82">
        <v>216392.82781999995</v>
      </c>
      <c r="L161" s="127">
        <v>1543704.7926012001</v>
      </c>
    </row>
    <row r="162" spans="1:12" ht="15">
      <c r="B162" s="149" t="s">
        <v>0</v>
      </c>
      <c r="C162" s="13">
        <v>1436705.4550200005</v>
      </c>
      <c r="D162" s="15">
        <v>28609.283749999948</v>
      </c>
      <c r="E162" s="6">
        <v>1464069.3959999999</v>
      </c>
      <c r="F162" s="9">
        <v>4035788.4327378543</v>
      </c>
      <c r="G162" s="80">
        <v>1803649.4228082595</v>
      </c>
      <c r="H162" s="9">
        <v>961047.93019999983</v>
      </c>
      <c r="I162" s="82">
        <v>203908.28521999999</v>
      </c>
      <c r="J162" s="127">
        <v>425425.42547191604</v>
      </c>
      <c r="K162" s="82">
        <v>192761.21279999998</v>
      </c>
      <c r="L162" s="127">
        <v>1475149.6753865003</v>
      </c>
    </row>
    <row r="163" spans="1:12" ht="15">
      <c r="B163" s="148" t="s">
        <v>1</v>
      </c>
      <c r="C163" s="13">
        <v>1486451.8685599996</v>
      </c>
      <c r="D163" s="15">
        <v>-42720.934159999902</v>
      </c>
      <c r="E163" s="6">
        <v>1441942.1030000001</v>
      </c>
      <c r="F163" s="9">
        <v>3815625.0732905772</v>
      </c>
      <c r="G163" s="80">
        <v>1778077.1529819591</v>
      </c>
      <c r="H163" s="9">
        <v>960173.28231000016</v>
      </c>
      <c r="I163" s="82">
        <v>225425.65977000003</v>
      </c>
      <c r="J163" s="127">
        <v>484273.66570914752</v>
      </c>
      <c r="K163" s="82">
        <v>164528.07484999998</v>
      </c>
      <c r="L163" s="127">
        <v>1426447.2722614997</v>
      </c>
    </row>
    <row r="164" spans="1:12" ht="15">
      <c r="B164" s="149" t="s">
        <v>2</v>
      </c>
      <c r="C164" s="13">
        <v>1432994.1158200002</v>
      </c>
      <c r="D164" s="15">
        <v>147133.64315000008</v>
      </c>
      <c r="E164" s="6">
        <v>1578292.3670000001</v>
      </c>
      <c r="F164" s="9">
        <v>3637932.1317428867</v>
      </c>
      <c r="G164" s="80">
        <v>1816818.1309189834</v>
      </c>
      <c r="H164" s="9">
        <v>1005004.7222699999</v>
      </c>
      <c r="I164" s="82">
        <v>193052.03459000005</v>
      </c>
      <c r="J164" s="127">
        <v>467441.49632780987</v>
      </c>
      <c r="K164" s="82">
        <v>184445.47195999997</v>
      </c>
      <c r="L164" s="127">
        <v>1404399.8490484739</v>
      </c>
    </row>
    <row r="165" spans="1:12" ht="15">
      <c r="B165" s="149" t="s">
        <v>3</v>
      </c>
      <c r="C165" s="13">
        <v>1476008.2854300002</v>
      </c>
      <c r="D165" s="15">
        <v>148150.16723000005</v>
      </c>
      <c r="E165" s="6">
        <v>1622579.4210000001</v>
      </c>
      <c r="F165" s="9">
        <v>3676519.2480750992</v>
      </c>
      <c r="G165" s="80">
        <v>1817638.5576205063</v>
      </c>
      <c r="H165" s="9">
        <v>1004351.8396300001</v>
      </c>
      <c r="I165" s="82">
        <v>194681.14120999994</v>
      </c>
      <c r="J165" s="127">
        <v>456692.74725055927</v>
      </c>
      <c r="K165" s="82">
        <v>163784.82556</v>
      </c>
      <c r="L165" s="127">
        <v>1298918.0100704001</v>
      </c>
    </row>
    <row r="166" spans="1:12" ht="15">
      <c r="B166" s="149" t="s">
        <v>4</v>
      </c>
      <c r="C166" s="13">
        <v>1457158.1917399999</v>
      </c>
      <c r="D166" s="15">
        <v>198898.18566000005</v>
      </c>
      <c r="E166" s="6">
        <v>1654014.811</v>
      </c>
      <c r="F166" s="9">
        <v>3746883.7048413334</v>
      </c>
      <c r="G166" s="80">
        <v>1855529.076818384</v>
      </c>
      <c r="H166" s="9">
        <v>1020409.2662399999</v>
      </c>
      <c r="I166" s="82">
        <v>197630.25466300192</v>
      </c>
      <c r="J166" s="127">
        <v>458839.3180534055</v>
      </c>
      <c r="K166" s="82">
        <v>172509.21862699999</v>
      </c>
      <c r="L166" s="127">
        <v>1359004.9325983999</v>
      </c>
    </row>
    <row r="167" spans="1:12" ht="15">
      <c r="B167" s="149" t="s">
        <v>5</v>
      </c>
      <c r="C167" s="13">
        <v>1669744.6707399997</v>
      </c>
      <c r="D167" s="15">
        <v>206341.17614000003</v>
      </c>
      <c r="E167" s="6">
        <v>1872828.7030000002</v>
      </c>
      <c r="F167" s="9">
        <v>3922696.0074148355</v>
      </c>
      <c r="G167" s="80">
        <v>1959227.2378283457</v>
      </c>
      <c r="H167" s="9">
        <v>1075847.9104299999</v>
      </c>
      <c r="I167" s="82">
        <v>210399.99742299991</v>
      </c>
      <c r="J167" s="127">
        <v>547180.68176027643</v>
      </c>
      <c r="K167" s="82">
        <v>148452.56782700002</v>
      </c>
      <c r="L167" s="127">
        <v>1269124.5813900996</v>
      </c>
    </row>
    <row r="168" spans="1:12" ht="15">
      <c r="B168" s="149" t="s">
        <v>6</v>
      </c>
      <c r="C168" s="13">
        <v>1659484.8148000003</v>
      </c>
      <c r="D168" s="15">
        <v>199620.20137999998</v>
      </c>
      <c r="E168" s="6">
        <v>1856192.3939999999</v>
      </c>
      <c r="F168" s="9">
        <v>4133600.6432336164</v>
      </c>
      <c r="G168" s="80">
        <v>2001146.5009571943</v>
      </c>
      <c r="H168" s="9">
        <v>1083574.8041099999</v>
      </c>
      <c r="I168" s="82">
        <v>245600</v>
      </c>
      <c r="J168" s="127">
        <v>568521.18031261035</v>
      </c>
      <c r="K168" s="82">
        <v>159316.86281700002</v>
      </c>
      <c r="L168" s="127">
        <v>1335566.3733383999</v>
      </c>
    </row>
    <row r="169" spans="1:12" ht="15">
      <c r="B169" s="149" t="s">
        <v>7</v>
      </c>
      <c r="C169" s="13">
        <v>1675250.64698</v>
      </c>
      <c r="D169" s="15">
        <v>144563.81807000007</v>
      </c>
      <c r="E169" s="6">
        <v>1815233.3120000002</v>
      </c>
      <c r="F169" s="9">
        <v>4258468.8200527988</v>
      </c>
      <c r="G169" s="80">
        <v>2084221.9970005658</v>
      </c>
      <c r="H169" s="9">
        <v>1093340.02914</v>
      </c>
      <c r="I169" s="82">
        <v>243615.52500299999</v>
      </c>
      <c r="J169" s="127">
        <v>613794.42071892461</v>
      </c>
      <c r="K169" s="82">
        <v>159657.57679699999</v>
      </c>
      <c r="L169" s="127">
        <v>1350239.9644241999</v>
      </c>
    </row>
    <row r="170" spans="1:12" ht="15">
      <c r="B170" s="149" t="s">
        <v>8</v>
      </c>
      <c r="C170" s="13">
        <v>1700389.61152</v>
      </c>
      <c r="D170" s="15">
        <v>154220.73291000008</v>
      </c>
      <c r="E170" s="6">
        <v>1850711.2250000001</v>
      </c>
      <c r="F170" s="9">
        <v>4392845.7342988346</v>
      </c>
      <c r="G170" s="80">
        <v>2137782.3436749261</v>
      </c>
      <c r="H170" s="9">
        <v>1110999.41334</v>
      </c>
      <c r="I170" s="82">
        <v>235839.47889299985</v>
      </c>
      <c r="J170" s="127">
        <v>562601.82259136729</v>
      </c>
      <c r="K170" s="82">
        <v>150713.16910699999</v>
      </c>
      <c r="L170" s="127">
        <v>1422630.3054820001</v>
      </c>
    </row>
    <row r="171" spans="1:12" ht="15">
      <c r="B171" s="149" t="s">
        <v>9</v>
      </c>
      <c r="C171" s="13">
        <v>1872681.3436199995</v>
      </c>
      <c r="D171" s="15">
        <v>-75096.093830000085</v>
      </c>
      <c r="E171" s="6">
        <v>1794464.9228900003</v>
      </c>
      <c r="F171" s="9">
        <v>4374192.6838693172</v>
      </c>
      <c r="G171" s="80">
        <v>2169099.5374454441</v>
      </c>
      <c r="H171" s="9">
        <v>1100695.6471000002</v>
      </c>
      <c r="I171" s="82">
        <v>253932.530753</v>
      </c>
      <c r="J171" s="127">
        <v>621609.90789596993</v>
      </c>
      <c r="K171" s="82">
        <v>178206.19501700002</v>
      </c>
      <c r="L171" s="127">
        <v>1496536.6794444998</v>
      </c>
    </row>
    <row r="172" spans="1:12" ht="15">
      <c r="B172" s="149" t="s">
        <v>10</v>
      </c>
      <c r="C172" s="13">
        <v>2033892.2087999994</v>
      </c>
      <c r="D172" s="15">
        <v>-158916.69550000006</v>
      </c>
      <c r="E172" s="6">
        <v>1874961.35402</v>
      </c>
      <c r="F172" s="9">
        <v>4763606.9118236098</v>
      </c>
      <c r="G172" s="80">
        <v>2330486.1027696384</v>
      </c>
      <c r="H172" s="9">
        <v>1229436.1007100001</v>
      </c>
      <c r="I172" s="82">
        <v>261113.84927300006</v>
      </c>
      <c r="J172" s="127">
        <v>576646.30129133607</v>
      </c>
      <c r="K172" s="82">
        <v>191561.25635699998</v>
      </c>
      <c r="L172" s="127">
        <v>1531991.4421695999</v>
      </c>
    </row>
    <row r="173" spans="1:12" ht="15">
      <c r="A173" s="86">
        <v>2010</v>
      </c>
      <c r="B173" s="149" t="s">
        <v>72</v>
      </c>
      <c r="C173" s="13">
        <v>2115264.2663999996</v>
      </c>
      <c r="D173" s="15">
        <v>-401293.89309000009</v>
      </c>
      <c r="E173" s="6">
        <v>1713536.2854799998</v>
      </c>
      <c r="F173" s="9">
        <v>4721982.5048453929</v>
      </c>
      <c r="G173" s="80">
        <v>2207763.2390068728</v>
      </c>
      <c r="H173" s="9">
        <v>1132677.40087</v>
      </c>
      <c r="I173" s="82">
        <v>298665.47572300001</v>
      </c>
      <c r="J173" s="127">
        <v>576483.4551601311</v>
      </c>
      <c r="K173" s="82">
        <v>226790.624247</v>
      </c>
      <c r="L173" s="127">
        <v>1640677.9075702999</v>
      </c>
    </row>
    <row r="174" spans="1:12" ht="15">
      <c r="B174" s="149" t="s">
        <v>0</v>
      </c>
      <c r="C174" s="13">
        <v>2028497.1922899999</v>
      </c>
      <c r="D174" s="15">
        <v>-231454.68521999998</v>
      </c>
      <c r="E174" s="6">
        <v>1796688.9002100001</v>
      </c>
      <c r="F174" s="9">
        <v>4792163.5596214477</v>
      </c>
      <c r="G174" s="80">
        <v>2304116.6262638485</v>
      </c>
      <c r="H174" s="9">
        <v>1142394.2703531901</v>
      </c>
      <c r="I174" s="82">
        <v>281494.56052300002</v>
      </c>
      <c r="J174" s="127">
        <v>594708.21386309585</v>
      </c>
      <c r="K174" s="82">
        <v>231153.250057</v>
      </c>
      <c r="L174" s="127">
        <v>1697414.9024776998</v>
      </c>
    </row>
    <row r="175" spans="1:12" ht="15">
      <c r="B175" s="148" t="s">
        <v>1</v>
      </c>
      <c r="C175" s="13">
        <v>2327896.0162699996</v>
      </c>
      <c r="D175" s="15">
        <v>-547703.82769999991</v>
      </c>
      <c r="E175" s="6">
        <v>1779992.6090500003</v>
      </c>
      <c r="F175" s="9">
        <v>4837431.5574995996</v>
      </c>
      <c r="G175" s="80">
        <v>2400943.708909486</v>
      </c>
      <c r="H175" s="9">
        <v>1186814.4651700002</v>
      </c>
      <c r="I175" s="82">
        <v>300869.38854199997</v>
      </c>
      <c r="J175" s="127">
        <v>592857.20060931204</v>
      </c>
      <c r="K175" s="82">
        <v>231560.90716</v>
      </c>
      <c r="L175" s="127">
        <v>1706022.2078354999</v>
      </c>
    </row>
    <row r="176" spans="1:12" ht="15">
      <c r="B176" s="148" t="s">
        <v>2</v>
      </c>
      <c r="C176" s="13">
        <v>2214684.3370599998</v>
      </c>
      <c r="D176" s="15">
        <v>-374096.18135000003</v>
      </c>
      <c r="E176" s="6">
        <v>1840471.3163399999</v>
      </c>
      <c r="F176" s="9">
        <v>4938622.7904539341</v>
      </c>
      <c r="G176" s="80">
        <v>2494089.6344426791</v>
      </c>
      <c r="H176" s="9">
        <v>1219754.6845500001</v>
      </c>
      <c r="I176" s="82">
        <v>290402.05422199995</v>
      </c>
      <c r="J176" s="127">
        <v>621187.91369251604</v>
      </c>
      <c r="K176" s="82">
        <v>224687.1882</v>
      </c>
      <c r="L176" s="127">
        <v>1706025.1226642001</v>
      </c>
    </row>
    <row r="177" spans="1:12" ht="15">
      <c r="B177" s="149" t="s">
        <v>3</v>
      </c>
      <c r="C177" s="13">
        <v>1991326.7894900008</v>
      </c>
      <c r="D177" s="15">
        <v>-196589.03918999995</v>
      </c>
      <c r="E177" s="6">
        <v>1794174.9087200002</v>
      </c>
      <c r="F177" s="9">
        <v>4945487.0094860122</v>
      </c>
      <c r="G177" s="80">
        <v>2452361.4049324258</v>
      </c>
      <c r="H177" s="9">
        <v>1234320.6213100001</v>
      </c>
      <c r="I177" s="82">
        <v>316577.64454199991</v>
      </c>
      <c r="J177" s="127">
        <v>638510.42004881194</v>
      </c>
      <c r="K177" s="82">
        <v>257136.82048999993</v>
      </c>
      <c r="L177" s="127">
        <v>1784578.7157035999</v>
      </c>
    </row>
    <row r="178" spans="1:12" ht="15">
      <c r="B178" s="149" t="s">
        <v>4</v>
      </c>
      <c r="C178" s="13">
        <v>1885678.8078300008</v>
      </c>
      <c r="D178" s="15">
        <v>-70523.169650000098</v>
      </c>
      <c r="E178" s="6">
        <v>1814725.8034299999</v>
      </c>
      <c r="F178" s="9">
        <v>5154387.4434874505</v>
      </c>
      <c r="G178" s="80">
        <v>2537541.9376399973</v>
      </c>
      <c r="H178" s="9">
        <v>1269456.3332399998</v>
      </c>
      <c r="I178" s="82">
        <v>278327.13653199992</v>
      </c>
      <c r="J178" s="127">
        <v>614612.22570805333</v>
      </c>
      <c r="K178" s="82">
        <v>267364.34029999998</v>
      </c>
      <c r="L178" s="127">
        <v>1794264.4078589003</v>
      </c>
    </row>
    <row r="179" spans="1:12" ht="15">
      <c r="B179" s="149" t="s">
        <v>5</v>
      </c>
      <c r="C179" s="13">
        <v>1996820.09036</v>
      </c>
      <c r="D179" s="15">
        <v>-145997.5104700001</v>
      </c>
      <c r="E179" s="6">
        <v>1850494.3262100001</v>
      </c>
      <c r="F179" s="9">
        <v>5750227.9037473239</v>
      </c>
      <c r="G179" s="80">
        <v>2612154.6918869452</v>
      </c>
      <c r="H179" s="9">
        <v>1315057.2548</v>
      </c>
      <c r="I179" s="82">
        <v>292692.54641200008</v>
      </c>
      <c r="J179" s="127">
        <v>649022.84958257223</v>
      </c>
      <c r="K179" s="82">
        <v>319531.15036000003</v>
      </c>
      <c r="L179" s="127">
        <v>1865512.9762986838</v>
      </c>
    </row>
    <row r="180" spans="1:12" ht="15">
      <c r="B180" s="149" t="s">
        <v>6</v>
      </c>
      <c r="C180" s="13">
        <v>1999760.2269599994</v>
      </c>
      <c r="D180" s="15">
        <v>-127696.41039999996</v>
      </c>
      <c r="E180" s="6">
        <v>1871816.662</v>
      </c>
      <c r="F180" s="9">
        <v>5840047.2603192246</v>
      </c>
      <c r="G180" s="80">
        <v>2650542.9652600111</v>
      </c>
      <c r="H180" s="9">
        <v>1334414.6016499999</v>
      </c>
      <c r="I180" s="82">
        <v>304007.70495000016</v>
      </c>
      <c r="J180" s="127">
        <v>687169.26436173683</v>
      </c>
      <c r="K180" s="82">
        <v>337546.42027999996</v>
      </c>
      <c r="L180" s="127">
        <v>1967610.6386844842</v>
      </c>
    </row>
    <row r="181" spans="1:12" ht="15">
      <c r="B181" s="149" t="s">
        <v>7</v>
      </c>
      <c r="C181" s="13">
        <v>2220808.5323699992</v>
      </c>
      <c r="D181" s="15">
        <v>-265964.13602000003</v>
      </c>
      <c r="E181" s="6">
        <v>1954729.0720000002</v>
      </c>
      <c r="F181" s="9">
        <v>5874149.1269585956</v>
      </c>
      <c r="G181" s="80">
        <v>2625140.8728968906</v>
      </c>
      <c r="H181" s="9">
        <v>1306716.8219000001</v>
      </c>
      <c r="I181" s="82">
        <v>323975.57990199997</v>
      </c>
      <c r="J181" s="127">
        <v>707067.87429667194</v>
      </c>
      <c r="K181" s="82">
        <v>315899.63670999999</v>
      </c>
      <c r="L181" s="127">
        <v>1957045.8330245859</v>
      </c>
    </row>
    <row r="182" spans="1:12" ht="15">
      <c r="B182" s="149" t="s">
        <v>8</v>
      </c>
      <c r="C182" s="13">
        <v>2227506.6334199999</v>
      </c>
      <c r="D182" s="15">
        <v>-229109.53456999999</v>
      </c>
      <c r="E182" s="6">
        <v>1997836.7370000002</v>
      </c>
      <c r="F182" s="9">
        <v>5852007.984898366</v>
      </c>
      <c r="G182" s="80">
        <v>2696435.0822104607</v>
      </c>
      <c r="H182" s="9">
        <v>1302946.760514</v>
      </c>
      <c r="I182" s="82">
        <v>308564.99687199999</v>
      </c>
      <c r="J182" s="127">
        <v>719592.85381801205</v>
      </c>
      <c r="K182" s="82">
        <v>344680.32854999998</v>
      </c>
      <c r="L182" s="127">
        <v>1921336.3696496855</v>
      </c>
    </row>
    <row r="183" spans="1:12" ht="15">
      <c r="B183" s="149" t="s">
        <v>9</v>
      </c>
      <c r="C183" s="13">
        <v>2425833.1957</v>
      </c>
      <c r="D183" s="15">
        <v>-450359.40679999988</v>
      </c>
      <c r="E183" s="6">
        <v>1975036.135</v>
      </c>
      <c r="F183" s="9">
        <v>5775636.5546756499</v>
      </c>
      <c r="G183" s="80">
        <v>2785505.4080400504</v>
      </c>
      <c r="H183" s="9">
        <v>1280023.0234900001</v>
      </c>
      <c r="I183" s="82">
        <v>315306.87641199998</v>
      </c>
      <c r="J183" s="127">
        <v>666480.27676722314</v>
      </c>
      <c r="K183" s="82">
        <v>386751.58207000012</v>
      </c>
      <c r="L183" s="127">
        <v>1920247.4269298417</v>
      </c>
    </row>
    <row r="184" spans="1:12" ht="15">
      <c r="B184" s="149" t="s">
        <v>10</v>
      </c>
      <c r="C184" s="13">
        <v>2479229.9841701007</v>
      </c>
      <c r="D184" s="15">
        <v>-398088.33887500007</v>
      </c>
      <c r="E184" s="6">
        <v>2081128.7516433999</v>
      </c>
      <c r="F184" s="9">
        <v>6199008.8060651477</v>
      </c>
      <c r="G184" s="80">
        <v>2960253.6212846772</v>
      </c>
      <c r="H184" s="9">
        <v>1372988.7473299999</v>
      </c>
      <c r="I184" s="82">
        <v>295439.54698200006</v>
      </c>
      <c r="J184" s="127">
        <v>649834.51173565793</v>
      </c>
      <c r="K184" s="82">
        <v>470765.57001000002</v>
      </c>
      <c r="L184" s="127">
        <v>1984701.9680345708</v>
      </c>
    </row>
    <row r="185" spans="1:12" ht="15">
      <c r="A185" s="86">
        <v>2011</v>
      </c>
      <c r="B185" s="149" t="s">
        <v>72</v>
      </c>
      <c r="C185" s="13">
        <v>2781077.9630135996</v>
      </c>
      <c r="D185" s="15">
        <v>-554531.81696930004</v>
      </c>
      <c r="E185" s="6">
        <v>2226103.8323480999</v>
      </c>
      <c r="F185" s="9">
        <v>5970729.982503281</v>
      </c>
      <c r="G185" s="80">
        <v>2762738.5844046585</v>
      </c>
      <c r="H185" s="9">
        <v>1248359.5895199999</v>
      </c>
      <c r="I185" s="82">
        <v>413104.68690200004</v>
      </c>
      <c r="J185" s="127">
        <v>672162.64063248003</v>
      </c>
      <c r="K185" s="82">
        <v>376529.97571999999</v>
      </c>
      <c r="L185" s="127">
        <v>2129353.5569105996</v>
      </c>
    </row>
    <row r="186" spans="1:12" ht="15">
      <c r="B186" s="149" t="s">
        <v>0</v>
      </c>
      <c r="C186" s="13">
        <v>2885531.79734</v>
      </c>
      <c r="D186" s="15">
        <v>-454999.22460999992</v>
      </c>
      <c r="E186" s="6">
        <v>2430168.1329999999</v>
      </c>
      <c r="F186" s="9">
        <v>5959087.969914468</v>
      </c>
      <c r="G186" s="80">
        <v>2781235.1768292929</v>
      </c>
      <c r="H186" s="9">
        <v>1224545.6709199999</v>
      </c>
      <c r="I186" s="82">
        <v>382793.62332000001</v>
      </c>
      <c r="J186" s="127">
        <v>687899.0146557109</v>
      </c>
      <c r="K186" s="82">
        <v>440449.76734000002</v>
      </c>
      <c r="L186" s="127">
        <v>2247321.0315598999</v>
      </c>
    </row>
    <row r="187" spans="1:12" ht="15">
      <c r="B187" s="148" t="s">
        <v>1</v>
      </c>
      <c r="C187" s="13">
        <v>3133204.3094199998</v>
      </c>
      <c r="D187" s="15">
        <v>-821581.28388000012</v>
      </c>
      <c r="E187" s="6">
        <v>2311380.7820000001</v>
      </c>
      <c r="F187" s="9">
        <v>5899005.7041855445</v>
      </c>
      <c r="G187" s="80">
        <v>2731565.7932844968</v>
      </c>
      <c r="H187" s="9">
        <v>1183231.80562</v>
      </c>
      <c r="I187" s="82">
        <v>430498.76741999999</v>
      </c>
      <c r="J187" s="127">
        <v>788951.78846998815</v>
      </c>
      <c r="K187" s="82">
        <v>382983.90694999998</v>
      </c>
      <c r="L187" s="127">
        <v>2137564.6375858001</v>
      </c>
    </row>
    <row r="188" spans="1:12" ht="15">
      <c r="B188" s="148" t="s">
        <v>2</v>
      </c>
      <c r="C188" s="13">
        <v>3177228.1224599998</v>
      </c>
      <c r="D188" s="15">
        <v>-670577.55675999995</v>
      </c>
      <c r="E188" s="6">
        <v>2505955.7749999999</v>
      </c>
      <c r="F188" s="9">
        <v>6062639.2726833988</v>
      </c>
      <c r="G188" s="80">
        <v>2999070.9449953465</v>
      </c>
      <c r="H188" s="9">
        <v>1213635.13157</v>
      </c>
      <c r="I188" s="82">
        <v>409241.06405000004</v>
      </c>
      <c r="J188" s="127">
        <v>798476.21129689203</v>
      </c>
      <c r="K188" s="82">
        <v>400289.54621999996</v>
      </c>
      <c r="L188" s="127">
        <v>2110494.3381078001</v>
      </c>
    </row>
    <row r="189" spans="1:12" ht="15">
      <c r="B189" s="149" t="s">
        <v>3</v>
      </c>
      <c r="C189" s="13">
        <v>3091488.2219000012</v>
      </c>
      <c r="D189" s="15">
        <v>-658617.11511000001</v>
      </c>
      <c r="E189" s="6">
        <v>2432249.0819999999</v>
      </c>
      <c r="F189" s="9">
        <v>5995136.0203767838</v>
      </c>
      <c r="G189" s="80">
        <v>2901294.5721478439</v>
      </c>
      <c r="H189" s="9">
        <v>1217039.80091</v>
      </c>
      <c r="I189" s="82">
        <v>478197.30429999996</v>
      </c>
      <c r="J189" s="127">
        <v>805583.22185779596</v>
      </c>
      <c r="K189" s="82">
        <v>390139.90837999998</v>
      </c>
      <c r="L189" s="127">
        <v>2092748.0381818996</v>
      </c>
    </row>
    <row r="190" spans="1:12" ht="15">
      <c r="B190" s="149" t="s">
        <v>4</v>
      </c>
      <c r="C190" s="13">
        <v>3121872.2478742995</v>
      </c>
      <c r="D190" s="15">
        <v>-672692.3500048999</v>
      </c>
      <c r="E190" s="6">
        <v>2448706.2027554996</v>
      </c>
      <c r="F190" s="9">
        <v>6164201.2293613208</v>
      </c>
      <c r="G190" s="80">
        <v>2939244.2055699714</v>
      </c>
      <c r="H190" s="9">
        <v>1248893.1595699999</v>
      </c>
      <c r="I190" s="82">
        <v>458404.53329999995</v>
      </c>
      <c r="J190" s="127">
        <v>819265.73409928614</v>
      </c>
      <c r="K190" s="82">
        <v>446571.06967</v>
      </c>
      <c r="L190" s="127">
        <v>2153388.5363717</v>
      </c>
    </row>
    <row r="191" spans="1:12" ht="15">
      <c r="B191" s="149" t="s">
        <v>5</v>
      </c>
      <c r="C191" s="13">
        <v>3138935.0708000003</v>
      </c>
      <c r="D191" s="15">
        <v>-595351.26610000001</v>
      </c>
      <c r="E191" s="6">
        <v>2542648.0358200003</v>
      </c>
      <c r="F191" s="9">
        <v>6221284.9133822415</v>
      </c>
      <c r="G191" s="80">
        <v>3136504.2109512491</v>
      </c>
      <c r="H191" s="9">
        <v>1306297.68738</v>
      </c>
      <c r="I191" s="82">
        <v>472689.41826000001</v>
      </c>
      <c r="J191" s="127">
        <v>864010.9359043322</v>
      </c>
      <c r="K191" s="82">
        <v>481551.50114999991</v>
      </c>
      <c r="L191" s="127">
        <v>2273047.5685412996</v>
      </c>
    </row>
    <row r="192" spans="1:12" ht="15">
      <c r="B192" s="149" t="s">
        <v>6</v>
      </c>
      <c r="C192" s="13">
        <v>3176460.9278165004</v>
      </c>
      <c r="D192" s="15">
        <v>-553932.69771440013</v>
      </c>
      <c r="E192" s="6">
        <v>2621687.5436777999</v>
      </c>
      <c r="F192" s="9">
        <v>6481689.3182465378</v>
      </c>
      <c r="G192" s="80">
        <v>3249717.3976246808</v>
      </c>
      <c r="H192" s="9">
        <v>1341026.44035</v>
      </c>
      <c r="I192" s="82">
        <v>491790.09007000009</v>
      </c>
      <c r="J192" s="127">
        <v>889277.7980596862</v>
      </c>
      <c r="K192" s="82">
        <v>478937.45150999993</v>
      </c>
      <c r="L192" s="127">
        <v>2255799.4350735</v>
      </c>
    </row>
    <row r="193" spans="1:12" ht="15">
      <c r="B193" s="149" t="s">
        <v>7</v>
      </c>
      <c r="C193" s="13">
        <v>3144233.6437102994</v>
      </c>
      <c r="D193" s="15">
        <v>-547989.29970730003</v>
      </c>
      <c r="E193" s="6">
        <v>2595533.2609646004</v>
      </c>
      <c r="F193" s="9">
        <v>6558253.6313540637</v>
      </c>
      <c r="G193" s="80">
        <v>3225244.6776678246</v>
      </c>
      <c r="H193" s="9">
        <v>1343737.98569</v>
      </c>
      <c r="I193" s="82">
        <v>484742.34819698409</v>
      </c>
      <c r="J193" s="127">
        <v>861785.50380966184</v>
      </c>
      <c r="K193" s="82">
        <v>527023.978</v>
      </c>
      <c r="L193" s="127">
        <v>2288596.3834474003</v>
      </c>
    </row>
    <row r="194" spans="1:12" ht="15">
      <c r="B194" s="149" t="s">
        <v>8</v>
      </c>
      <c r="C194" s="13">
        <v>3294095.0240984992</v>
      </c>
      <c r="D194" s="15">
        <v>-628353.61525360006</v>
      </c>
      <c r="E194" s="6">
        <v>2664580.7782609998</v>
      </c>
      <c r="F194" s="9">
        <v>6550014.3615648216</v>
      </c>
      <c r="G194" s="80">
        <v>3340316.1593972398</v>
      </c>
      <c r="H194" s="9">
        <v>1344430.99578</v>
      </c>
      <c r="I194" s="82">
        <v>455830.40248960006</v>
      </c>
      <c r="J194" s="127">
        <v>893533.60822691105</v>
      </c>
      <c r="K194" s="82">
        <v>517138.92261999997</v>
      </c>
      <c r="L194" s="127">
        <v>2387586.1470830003</v>
      </c>
    </row>
    <row r="195" spans="1:12" ht="15">
      <c r="B195" s="149" t="s">
        <v>9</v>
      </c>
      <c r="C195" s="13">
        <v>3200767.0479710004</v>
      </c>
      <c r="D195" s="15">
        <v>-633185.7861444999</v>
      </c>
      <c r="E195" s="6">
        <v>2566552.1143900007</v>
      </c>
      <c r="F195" s="9">
        <v>6352920.6520226747</v>
      </c>
      <c r="G195" s="80">
        <v>3273674.561600877</v>
      </c>
      <c r="H195" s="9">
        <v>1308117.9044400002</v>
      </c>
      <c r="I195" s="82">
        <v>492380.63190960005</v>
      </c>
      <c r="J195" s="127">
        <v>812648.96317421435</v>
      </c>
      <c r="K195" s="82">
        <v>524964.59609999997</v>
      </c>
      <c r="L195" s="127">
        <v>2421272.3499523997</v>
      </c>
    </row>
    <row r="196" spans="1:12" ht="15">
      <c r="B196" s="149" t="s">
        <v>10</v>
      </c>
      <c r="C196" s="13">
        <v>3359086.7777121002</v>
      </c>
      <c r="D196" s="15">
        <v>-458012.56229230011</v>
      </c>
      <c r="E196" s="6">
        <v>2901038.8281199001</v>
      </c>
      <c r="F196" s="9">
        <v>7097777.2731738715</v>
      </c>
      <c r="G196" s="80">
        <v>3783179.5329991002</v>
      </c>
      <c r="H196" s="9">
        <v>1438991.6573999999</v>
      </c>
      <c r="I196" s="82">
        <v>473729.81083039893</v>
      </c>
      <c r="J196" s="127">
        <v>800064.79368445312</v>
      </c>
      <c r="K196" s="82">
        <v>545902.63647999987</v>
      </c>
      <c r="L196" s="127">
        <v>2385923.3099220004</v>
      </c>
    </row>
    <row r="197" spans="1:12" ht="15">
      <c r="A197" s="86">
        <v>2012</v>
      </c>
      <c r="B197" s="149" t="s">
        <v>72</v>
      </c>
      <c r="C197" s="13">
        <v>3389198.8511863002</v>
      </c>
      <c r="D197" s="15">
        <v>-608319.66540019982</v>
      </c>
      <c r="E197" s="10">
        <v>2780440.8487457</v>
      </c>
      <c r="F197" s="9">
        <v>6808396.1747730467</v>
      </c>
      <c r="G197" s="80">
        <v>3646713.0078493138</v>
      </c>
      <c r="H197" s="9">
        <v>1308175.6687299998</v>
      </c>
      <c r="I197" s="82">
        <v>569781.11243679991</v>
      </c>
      <c r="J197" s="127">
        <v>815478.89071426308</v>
      </c>
      <c r="K197" s="82">
        <v>590917.61572320003</v>
      </c>
      <c r="L197" s="127">
        <v>2630062.0215200996</v>
      </c>
    </row>
    <row r="198" spans="1:12" ht="15">
      <c r="B198" s="149" t="s">
        <v>0</v>
      </c>
      <c r="C198" s="13">
        <v>3406726.2446333012</v>
      </c>
      <c r="D198" s="15">
        <v>-586429.62452259962</v>
      </c>
      <c r="E198" s="10">
        <v>2819931.0931944</v>
      </c>
      <c r="F198" s="9">
        <v>6918705.5919024255</v>
      </c>
      <c r="G198" s="80">
        <v>3711575.9170710682</v>
      </c>
      <c r="H198" s="9">
        <v>1285343.0025900002</v>
      </c>
      <c r="I198" s="82">
        <v>527820.93513060012</v>
      </c>
      <c r="J198" s="127">
        <v>829325.37899833976</v>
      </c>
      <c r="K198" s="82">
        <v>573278.21803900006</v>
      </c>
      <c r="L198" s="127">
        <v>2658015.3881265</v>
      </c>
    </row>
    <row r="199" spans="1:12" ht="15">
      <c r="B199" s="148" t="s">
        <v>1</v>
      </c>
      <c r="C199" s="13">
        <v>3393581.0014933003</v>
      </c>
      <c r="D199" s="15">
        <v>-750949.30967099988</v>
      </c>
      <c r="E199" s="10">
        <v>2642386.8124606996</v>
      </c>
      <c r="F199" s="9">
        <v>6831744.2335809469</v>
      </c>
      <c r="G199" s="80">
        <v>3560995.9279275546</v>
      </c>
      <c r="H199" s="9">
        <v>1276827.3394300002</v>
      </c>
      <c r="I199" s="82">
        <v>498581.40865759994</v>
      </c>
      <c r="J199" s="127">
        <v>835749.84133295016</v>
      </c>
      <c r="K199" s="82">
        <v>584350.56583199999</v>
      </c>
      <c r="L199" s="127">
        <v>2703606.3337917998</v>
      </c>
    </row>
    <row r="200" spans="1:12" ht="15">
      <c r="B200" s="148" t="s">
        <v>2</v>
      </c>
      <c r="C200" s="13">
        <v>3300259.3380968994</v>
      </c>
      <c r="D200" s="15">
        <v>-608706.63634200045</v>
      </c>
      <c r="E200" s="10">
        <v>2691389.7621721001</v>
      </c>
      <c r="F200" s="9">
        <v>6785908.9653062019</v>
      </c>
      <c r="G200" s="80">
        <v>3694522.6724038282</v>
      </c>
      <c r="H200" s="9">
        <v>1273870.4498100001</v>
      </c>
      <c r="I200" s="82">
        <v>483301.16899760009</v>
      </c>
      <c r="J200" s="127">
        <v>900410.68691233918</v>
      </c>
      <c r="K200" s="82">
        <v>575376.32077199989</v>
      </c>
      <c r="L200" s="127">
        <v>2728419.2214408992</v>
      </c>
    </row>
    <row r="201" spans="1:12" ht="15">
      <c r="B201" s="149" t="s">
        <v>3</v>
      </c>
      <c r="C201" s="13">
        <v>3323682.824118101</v>
      </c>
      <c r="D201" s="15">
        <v>-652071.81820359989</v>
      </c>
      <c r="E201" s="10">
        <v>2671575.2725877999</v>
      </c>
      <c r="F201" s="9">
        <v>7194518.7933957726</v>
      </c>
      <c r="G201" s="80">
        <v>3637588.4589394238</v>
      </c>
      <c r="H201" s="9">
        <v>1277897.9779700001</v>
      </c>
      <c r="I201" s="82">
        <v>505773.32865630067</v>
      </c>
      <c r="J201" s="127">
        <v>925749.49880570371</v>
      </c>
      <c r="K201" s="82">
        <v>557567.99901499995</v>
      </c>
      <c r="L201" s="127">
        <v>2555928.0046138996</v>
      </c>
    </row>
    <row r="202" spans="1:12" ht="15">
      <c r="B202" s="149" t="s">
        <v>4</v>
      </c>
      <c r="C202" s="13">
        <v>3428225.7460397994</v>
      </c>
      <c r="D202" s="15">
        <v>-652437.71573759988</v>
      </c>
      <c r="E202" s="10">
        <v>2775361.6323581999</v>
      </c>
      <c r="F202" s="9">
        <v>7242926.552706413</v>
      </c>
      <c r="G202" s="80">
        <v>3686239.5311026932</v>
      </c>
      <c r="H202" s="9">
        <v>1344032.85137</v>
      </c>
      <c r="I202" s="82">
        <v>529626.6512945001</v>
      </c>
      <c r="J202" s="127">
        <v>920385.93644472421</v>
      </c>
      <c r="K202" s="82">
        <v>582671.97402509989</v>
      </c>
      <c r="L202" s="127">
        <v>2815044.5978259007</v>
      </c>
    </row>
    <row r="203" spans="1:12" ht="15">
      <c r="B203" s="149" t="s">
        <v>5</v>
      </c>
      <c r="C203" s="13">
        <v>3516559.8043223</v>
      </c>
      <c r="D203" s="15">
        <v>-578234.63344790007</v>
      </c>
      <c r="E203" s="10">
        <v>2937987.9755302998</v>
      </c>
      <c r="F203" s="9">
        <v>7867540.3743823115</v>
      </c>
      <c r="G203" s="80">
        <v>3921188.1806084528</v>
      </c>
      <c r="H203" s="9">
        <v>1422108.4092500003</v>
      </c>
      <c r="I203" s="82">
        <v>532279.1759248001</v>
      </c>
      <c r="J203" s="127">
        <v>995476.20776771801</v>
      </c>
      <c r="K203" s="82">
        <v>634957.71414309996</v>
      </c>
      <c r="L203" s="127">
        <v>2911286.3011330003</v>
      </c>
    </row>
    <row r="204" spans="1:12" ht="15">
      <c r="B204" s="149" t="s">
        <v>6</v>
      </c>
      <c r="C204" s="13">
        <v>3741154.1948027997</v>
      </c>
      <c r="D204" s="15">
        <v>-633334.68666450004</v>
      </c>
      <c r="E204" s="10">
        <v>3107541.5861199</v>
      </c>
      <c r="F204" s="9">
        <v>7971705.4871144136</v>
      </c>
      <c r="G204" s="80">
        <v>4019734.8346022861</v>
      </c>
      <c r="H204" s="9">
        <v>1534746.68814</v>
      </c>
      <c r="I204" s="82">
        <v>521012.36239330005</v>
      </c>
      <c r="J204" s="127">
        <v>961435.4489314236</v>
      </c>
      <c r="K204" s="82">
        <v>576188.23517629993</v>
      </c>
      <c r="L204" s="127">
        <v>3143764.9123484995</v>
      </c>
    </row>
    <row r="205" spans="1:12" ht="15">
      <c r="B205" s="149" t="s">
        <v>7</v>
      </c>
      <c r="C205" s="13">
        <v>3767341.5326899993</v>
      </c>
      <c r="D205" s="15">
        <v>-481639.91027000017</v>
      </c>
      <c r="E205" s="10">
        <v>3285540.1233200002</v>
      </c>
      <c r="F205" s="9">
        <v>7789118.8524524653</v>
      </c>
      <c r="G205" s="80">
        <v>4050884.6427657325</v>
      </c>
      <c r="H205" s="9">
        <v>1633344.9772700001</v>
      </c>
      <c r="I205" s="82">
        <v>556416.60334859986</v>
      </c>
      <c r="J205" s="127">
        <v>986012.69566874579</v>
      </c>
      <c r="K205" s="82">
        <v>640963.63522100006</v>
      </c>
      <c r="L205" s="127">
        <v>3231175.6451273998</v>
      </c>
    </row>
    <row r="206" spans="1:12" ht="15">
      <c r="B206" s="149" t="s">
        <v>8</v>
      </c>
      <c r="C206" s="13">
        <v>3668808.4358493988</v>
      </c>
      <c r="D206" s="15">
        <v>-573361.91470139986</v>
      </c>
      <c r="E206" s="10">
        <v>3094823.1397734997</v>
      </c>
      <c r="F206" s="9">
        <v>7732668.5134521639</v>
      </c>
      <c r="G206" s="80">
        <v>3918457.2441609581</v>
      </c>
      <c r="H206" s="9">
        <v>1555432.7327999999</v>
      </c>
      <c r="I206" s="82">
        <v>563979.17249860009</v>
      </c>
      <c r="J206" s="127">
        <v>939626.91958033585</v>
      </c>
      <c r="K206" s="82">
        <v>589135.75075100013</v>
      </c>
      <c r="L206" s="127">
        <v>3180188.6474595</v>
      </c>
    </row>
    <row r="207" spans="1:12" ht="15">
      <c r="B207" s="149" t="s">
        <v>9</v>
      </c>
      <c r="C207" s="13">
        <v>3652409.6000032998</v>
      </c>
      <c r="D207" s="15">
        <v>-714693.61459509982</v>
      </c>
      <c r="E207" s="10">
        <v>2937213.4586896999</v>
      </c>
      <c r="F207" s="9">
        <v>7648449.5473764557</v>
      </c>
      <c r="G207" s="80">
        <v>3802499.1135356999</v>
      </c>
      <c r="H207" s="9">
        <v>1498178.5178</v>
      </c>
      <c r="I207" s="82">
        <v>536040.00397160009</v>
      </c>
      <c r="J207" s="127">
        <v>970305.02864453907</v>
      </c>
      <c r="K207" s="82">
        <v>577741.69208800001</v>
      </c>
      <c r="L207" s="127">
        <v>3230622.2222176995</v>
      </c>
    </row>
    <row r="208" spans="1:12" ht="15">
      <c r="B208" s="149" t="s">
        <v>10</v>
      </c>
      <c r="C208" s="13">
        <v>3802708.5911408002</v>
      </c>
      <c r="D208" s="15">
        <v>-547392.69137990021</v>
      </c>
      <c r="E208" s="10">
        <v>3255313.6593824001</v>
      </c>
      <c r="F208" s="9">
        <v>7903738.9713906907</v>
      </c>
      <c r="G208" s="80">
        <v>4069161.6825747038</v>
      </c>
      <c r="H208" s="9">
        <v>1550027.9332099999</v>
      </c>
      <c r="I208" s="82">
        <v>531639.02852859988</v>
      </c>
      <c r="J208" s="127">
        <v>981138.71416201303</v>
      </c>
      <c r="K208" s="82">
        <v>573723.88743100001</v>
      </c>
      <c r="L208" s="127">
        <v>3258867.8176763002</v>
      </c>
    </row>
    <row r="209" spans="1:13" ht="15">
      <c r="A209" s="86">
        <v>2013</v>
      </c>
      <c r="B209" s="149" t="s">
        <v>72</v>
      </c>
      <c r="C209" s="13">
        <v>3884062.2715654005</v>
      </c>
      <c r="D209" s="15">
        <v>-834198.64334919991</v>
      </c>
      <c r="E209" s="10">
        <v>3047796.1871765</v>
      </c>
      <c r="F209" s="9">
        <v>7771222.6995059103</v>
      </c>
      <c r="G209" s="80">
        <v>3930310.4281999469</v>
      </c>
      <c r="H209" s="9">
        <v>1428276.9963</v>
      </c>
      <c r="I209" s="82">
        <v>617190.82842459995</v>
      </c>
      <c r="J209" s="127">
        <v>995805</v>
      </c>
      <c r="K209" s="82">
        <v>649697.20715500007</v>
      </c>
      <c r="L209" s="127">
        <v>3399984.3405973003</v>
      </c>
    </row>
    <row r="210" spans="1:13" ht="15">
      <c r="B210" s="149" t="s">
        <v>0</v>
      </c>
      <c r="C210" s="13">
        <v>3962030.1788563002</v>
      </c>
      <c r="D210" s="15">
        <v>-813790.36232409987</v>
      </c>
      <c r="E210" s="10">
        <v>3146225.8128847997</v>
      </c>
      <c r="F210" s="9">
        <v>7912345.9560092147</v>
      </c>
      <c r="G210" s="80">
        <v>4016194.7141308696</v>
      </c>
      <c r="H210" s="9">
        <v>1429621.0530699999</v>
      </c>
      <c r="I210" s="82">
        <v>570638.43998459994</v>
      </c>
      <c r="J210" s="127">
        <v>1008618.5386895043</v>
      </c>
      <c r="K210" s="82">
        <v>689593.62415499997</v>
      </c>
      <c r="L210" s="127">
        <v>3342187.3357286993</v>
      </c>
    </row>
    <row r="211" spans="1:13" ht="15">
      <c r="B211" s="148" t="s">
        <v>1</v>
      </c>
      <c r="C211" s="13">
        <v>4058534.8176989998</v>
      </c>
      <c r="D211" s="15">
        <v>-1084596.0182157001</v>
      </c>
      <c r="E211" s="10">
        <v>2972028.9867248004</v>
      </c>
      <c r="F211" s="9">
        <v>7959105.6874937275</v>
      </c>
      <c r="G211" s="80">
        <v>3974853.9694832689</v>
      </c>
      <c r="H211" s="9">
        <v>1417119.2358400002</v>
      </c>
      <c r="I211" s="82">
        <v>601545.7351745998</v>
      </c>
      <c r="J211" s="127">
        <v>1034479.2746554788</v>
      </c>
      <c r="K211" s="82">
        <v>727258.69753500016</v>
      </c>
      <c r="L211" s="127">
        <v>3362852.6528277267</v>
      </c>
    </row>
    <row r="212" spans="1:13" ht="15">
      <c r="B212" s="148" t="s">
        <v>2</v>
      </c>
      <c r="C212" s="13">
        <v>4088365.2288960996</v>
      </c>
      <c r="D212" s="15">
        <v>-866431.33202600002</v>
      </c>
      <c r="E212" s="10">
        <v>3220089.3710210002</v>
      </c>
      <c r="F212" s="9">
        <v>8103469.2756653922</v>
      </c>
      <c r="G212" s="80">
        <v>4132672.0748097342</v>
      </c>
      <c r="H212" s="9">
        <v>1437181.0119399996</v>
      </c>
      <c r="I212" s="82">
        <v>614895.96895959997</v>
      </c>
      <c r="J212" s="127">
        <v>1060379.2903795014</v>
      </c>
      <c r="K212" s="82">
        <v>711853.36635000003</v>
      </c>
      <c r="L212" s="127">
        <v>3334411.1302475613</v>
      </c>
    </row>
    <row r="213" spans="1:13" ht="15">
      <c r="B213" s="149" t="s">
        <v>3</v>
      </c>
      <c r="C213" s="13">
        <v>4188081.8199187014</v>
      </c>
      <c r="D213" s="15">
        <v>-1056903.9132267002</v>
      </c>
      <c r="E213" s="10">
        <v>3129434.8010865003</v>
      </c>
      <c r="F213" s="9">
        <v>8130730.824450437</v>
      </c>
      <c r="G213" s="80">
        <v>4145491.5324890618</v>
      </c>
      <c r="H213" s="9">
        <v>1440725.8781000001</v>
      </c>
      <c r="I213" s="82">
        <v>659832.70666459971</v>
      </c>
      <c r="J213" s="127">
        <v>1076901.5881312911</v>
      </c>
      <c r="K213" s="82">
        <v>755708.3679350001</v>
      </c>
      <c r="L213" s="127">
        <v>3296343.5097470004</v>
      </c>
    </row>
    <row r="214" spans="1:13" ht="15">
      <c r="B214" s="149" t="s">
        <v>4</v>
      </c>
      <c r="C214" s="13">
        <v>4217591.2856141999</v>
      </c>
      <c r="D214" s="15">
        <v>-1031741.8853919999</v>
      </c>
      <c r="E214" s="10">
        <v>3184262.2756686001</v>
      </c>
      <c r="F214" s="9">
        <v>8354699.1489352733</v>
      </c>
      <c r="G214" s="80">
        <v>4349610.9435525881</v>
      </c>
      <c r="H214" s="9">
        <v>1489095.9446800002</v>
      </c>
      <c r="I214" s="82">
        <v>616127.09033460007</v>
      </c>
      <c r="J214" s="127">
        <v>1108835.6192658274</v>
      </c>
      <c r="K214" s="82">
        <v>790547.06759500015</v>
      </c>
      <c r="L214" s="127">
        <v>3243938.3242029222</v>
      </c>
    </row>
    <row r="215" spans="1:13" ht="15">
      <c r="B215" s="149" t="s">
        <v>5</v>
      </c>
      <c r="C215" s="13">
        <v>4335483.9432742</v>
      </c>
      <c r="D215" s="15">
        <v>-1031928.6821894</v>
      </c>
      <c r="E215" s="10">
        <v>3302037.3661457999</v>
      </c>
      <c r="F215" s="9">
        <v>8553410.2955998294</v>
      </c>
      <c r="G215" s="80">
        <v>4417696.1689369567</v>
      </c>
      <c r="H215" s="9">
        <v>1553207.2829</v>
      </c>
      <c r="I215" s="82">
        <v>674289.27103159972</v>
      </c>
      <c r="J215" s="127">
        <v>1146088.9638538393</v>
      </c>
      <c r="K215" s="82">
        <v>841738.42825248744</v>
      </c>
      <c r="L215" s="127">
        <v>3359924.2953369319</v>
      </c>
    </row>
    <row r="216" spans="1:13" ht="15">
      <c r="B216" s="149" t="s">
        <v>6</v>
      </c>
      <c r="C216" s="13">
        <v>4433151.2188912006</v>
      </c>
      <c r="D216" s="15">
        <v>-944033.64848359977</v>
      </c>
      <c r="E216" s="10">
        <v>3487678.6963077001</v>
      </c>
      <c r="F216" s="9">
        <v>8826582.1764500514</v>
      </c>
      <c r="G216" s="80">
        <v>4677794.9059657427</v>
      </c>
      <c r="H216" s="9">
        <v>1627059.09619</v>
      </c>
      <c r="I216" s="82">
        <v>608565.70437659987</v>
      </c>
      <c r="J216" s="127">
        <v>1163797.6148186934</v>
      </c>
      <c r="K216" s="82">
        <v>936323.62375300017</v>
      </c>
      <c r="L216" s="127">
        <v>3343058.0667339657</v>
      </c>
    </row>
    <row r="217" spans="1:13" ht="15">
      <c r="B217" s="149" t="s">
        <v>7</v>
      </c>
      <c r="C217" s="13">
        <v>4506718.0123910001</v>
      </c>
      <c r="D217" s="15">
        <v>-849907.67136090028</v>
      </c>
      <c r="E217" s="10">
        <v>3655478.7689541001</v>
      </c>
      <c r="F217" s="9">
        <v>8953801.4767218512</v>
      </c>
      <c r="G217" s="80">
        <v>4792587.2104387796</v>
      </c>
      <c r="H217" s="9">
        <v>1698863.5069899999</v>
      </c>
      <c r="I217" s="82">
        <v>654412.62901759986</v>
      </c>
      <c r="J217" s="127">
        <v>1183829.2583928616</v>
      </c>
      <c r="K217" s="82">
        <v>955658.1562020001</v>
      </c>
      <c r="L217" s="127">
        <v>3339753.5685477983</v>
      </c>
    </row>
    <row r="218" spans="1:13" ht="15">
      <c r="B218" s="149" t="s">
        <v>8</v>
      </c>
      <c r="C218" s="13">
        <v>4587429.8853094997</v>
      </c>
      <c r="D218" s="15">
        <v>-922900.16384189995</v>
      </c>
      <c r="E218" s="10">
        <v>3663277.5369928004</v>
      </c>
      <c r="F218" s="9">
        <v>9188613.3322149608</v>
      </c>
      <c r="G218" s="80">
        <v>5012781.8328756224</v>
      </c>
      <c r="H218" s="9">
        <v>1762090.6811300002</v>
      </c>
      <c r="I218" s="82">
        <v>634163.21875099989</v>
      </c>
      <c r="J218" s="127">
        <v>1205915.5020293579</v>
      </c>
      <c r="K218" s="82">
        <v>969376.93601900013</v>
      </c>
      <c r="L218" s="127">
        <v>3315273.996259443</v>
      </c>
    </row>
    <row r="219" spans="1:13" ht="15">
      <c r="B219" s="149" t="s">
        <v>9</v>
      </c>
      <c r="C219" s="13">
        <v>4514279.4809881998</v>
      </c>
      <c r="D219" s="15">
        <v>-775895.10842549999</v>
      </c>
      <c r="E219" s="10">
        <v>3737236.2604785003</v>
      </c>
      <c r="F219" s="9">
        <v>9339568.0787107181</v>
      </c>
      <c r="G219" s="80">
        <v>5067893.9441976333</v>
      </c>
      <c r="H219" s="9">
        <v>1757891.1233099999</v>
      </c>
      <c r="I219" s="82">
        <v>649179.23585499974</v>
      </c>
      <c r="J219" s="127">
        <v>1137784.8317889329</v>
      </c>
      <c r="K219" s="82">
        <v>1021604.1343049998</v>
      </c>
      <c r="L219" s="127">
        <v>3497977.4249357339</v>
      </c>
    </row>
    <row r="220" spans="1:13" ht="15">
      <c r="B220" s="149" t="s">
        <v>10</v>
      </c>
      <c r="C220" s="13">
        <v>4317813.3499868996</v>
      </c>
      <c r="D220" s="15">
        <v>-328729.93086189975</v>
      </c>
      <c r="E220" s="10">
        <v>3989083.3168152003</v>
      </c>
      <c r="F220" s="9">
        <v>9836618.6010223571</v>
      </c>
      <c r="G220" s="80">
        <v>5418402.5162175931</v>
      </c>
      <c r="H220" s="9">
        <v>1899625.2815</v>
      </c>
      <c r="I220" s="82">
        <v>690774.5856659998</v>
      </c>
      <c r="J220" s="127">
        <v>1277233.1363785602</v>
      </c>
      <c r="K220" s="82">
        <v>1035854.0313939998</v>
      </c>
      <c r="L220" s="127">
        <v>3536793.7147683194</v>
      </c>
    </row>
    <row r="221" spans="1:13" ht="15">
      <c r="A221" s="86">
        <v>2014</v>
      </c>
      <c r="B221" s="149" t="s">
        <v>72</v>
      </c>
      <c r="C221" s="13">
        <v>3979585.1132510998</v>
      </c>
      <c r="D221" s="15">
        <v>-221374.71191249994</v>
      </c>
      <c r="E221" s="10">
        <v>3756141.8156768004</v>
      </c>
      <c r="F221" s="11">
        <v>9453972.9366710056</v>
      </c>
      <c r="G221" s="81">
        <v>4910384.1954583609</v>
      </c>
      <c r="H221" s="11">
        <v>1725649.3607500002</v>
      </c>
      <c r="I221" s="82">
        <v>784624.00990999991</v>
      </c>
      <c r="J221" s="127">
        <v>1398688.4965961969</v>
      </c>
      <c r="K221" s="82">
        <v>1001280.4900099998</v>
      </c>
      <c r="L221" s="127">
        <v>3547601.06507141</v>
      </c>
    </row>
    <row r="222" spans="1:13" ht="14.25" customHeight="1">
      <c r="B222" s="149" t="s">
        <v>0</v>
      </c>
      <c r="C222" s="13">
        <v>4010769.332090301</v>
      </c>
      <c r="D222" s="15">
        <v>-291440.48694679979</v>
      </c>
      <c r="E222" s="10">
        <v>3717320.7838834003</v>
      </c>
      <c r="F222" s="11">
        <v>9556546.423432989</v>
      </c>
      <c r="G222" s="81">
        <v>5043357.0672494769</v>
      </c>
      <c r="H222" s="11">
        <v>1735659.8955600001</v>
      </c>
      <c r="I222" s="82">
        <v>688737.32799999998</v>
      </c>
      <c r="J222" s="127">
        <v>1360754.8254819312</v>
      </c>
      <c r="K222" s="82">
        <v>1078495.0719199998</v>
      </c>
      <c r="L222" s="127">
        <v>3580862.7306682728</v>
      </c>
    </row>
    <row r="223" spans="1:13" ht="14.25" customHeight="1">
      <c r="B223" s="149" t="s">
        <v>1</v>
      </c>
      <c r="C223" s="13">
        <v>4019097.5391763011</v>
      </c>
      <c r="D223" s="13">
        <v>-357495.30162170005</v>
      </c>
      <c r="E223" s="10">
        <v>3659706.2185797999</v>
      </c>
      <c r="F223" s="11">
        <v>9555304.9519267827</v>
      </c>
      <c r="G223" s="81">
        <v>5023280.0770083955</v>
      </c>
      <c r="H223" s="11">
        <v>1719520.06063</v>
      </c>
      <c r="I223" s="82">
        <v>728149.32937999989</v>
      </c>
      <c r="J223" s="127">
        <v>1370864.3976734555</v>
      </c>
      <c r="K223" s="82">
        <v>1176897.17606</v>
      </c>
      <c r="L223" s="127">
        <v>3532165.5900796009</v>
      </c>
    </row>
    <row r="224" spans="1:13" ht="14.25" customHeight="1">
      <c r="B224" s="149" t="s">
        <v>2</v>
      </c>
      <c r="C224" s="13">
        <v>4012711.5472400011</v>
      </c>
      <c r="D224" s="13">
        <v>-155025.29649999997</v>
      </c>
      <c r="E224" s="10">
        <v>3855909.63882</v>
      </c>
      <c r="F224" s="11">
        <v>9799048.0914893188</v>
      </c>
      <c r="G224" s="81">
        <v>5082162.1545208199</v>
      </c>
      <c r="H224" s="11">
        <v>1767031.9311500003</v>
      </c>
      <c r="I224" s="82">
        <v>687520.97717999993</v>
      </c>
      <c r="J224" s="127">
        <v>1427340.9995350121</v>
      </c>
      <c r="K224" s="82">
        <v>1348824.6671900004</v>
      </c>
      <c r="L224" s="127">
        <v>3548728.7173634809</v>
      </c>
      <c r="M224" s="83"/>
    </row>
    <row r="225" spans="2:12" ht="14.25" customHeight="1">
      <c r="B225" s="149" t="s">
        <v>3</v>
      </c>
      <c r="C225" s="13">
        <v>3993331.2613409995</v>
      </c>
      <c r="D225" s="13">
        <v>-187502.14131080004</v>
      </c>
      <c r="E225" s="13">
        <v>3804159.0714614</v>
      </c>
      <c r="F225" s="11">
        <v>9846212.5020787381</v>
      </c>
      <c r="G225" s="11">
        <v>5122478.184762436</v>
      </c>
      <c r="H225" s="11">
        <v>1784593.3423799998</v>
      </c>
      <c r="I225" s="82">
        <v>699496.54696979991</v>
      </c>
      <c r="J225" s="127">
        <v>1426708.4452259494</v>
      </c>
      <c r="K225" s="82">
        <v>1354998.7640601997</v>
      </c>
      <c r="L225" s="127">
        <v>3742884.9086880651</v>
      </c>
    </row>
    <row r="226" spans="2:12" ht="14.25" customHeight="1">
      <c r="B226" s="149" t="s">
        <v>4</v>
      </c>
      <c r="C226" s="13">
        <v>3913298.5199196995</v>
      </c>
      <c r="D226" s="13">
        <v>-64754.355153500197</v>
      </c>
      <c r="E226" s="13">
        <v>3846993.6555323997</v>
      </c>
      <c r="F226" s="90">
        <v>10130909.316193674</v>
      </c>
      <c r="G226" s="11">
        <v>5208362.7196087204</v>
      </c>
      <c r="H226" s="11">
        <v>1815069.8154499999</v>
      </c>
      <c r="I226" s="82">
        <v>707021.25871000008</v>
      </c>
      <c r="J226" s="127">
        <v>1443706.7859293602</v>
      </c>
      <c r="K226" s="82">
        <v>1381880.0962449997</v>
      </c>
      <c r="L226" s="127">
        <v>3671181.6038867673</v>
      </c>
    </row>
    <row r="227" spans="2:12" ht="14.25" customHeight="1">
      <c r="B227" s="149" t="s">
        <v>5</v>
      </c>
      <c r="C227" s="13">
        <f>[5]GEO!$HS$5</f>
        <v>3862706.6445046999</v>
      </c>
      <c r="D227" s="13">
        <f>[5]GEO!$HS$14</f>
        <v>39778.943325400192</v>
      </c>
      <c r="E227" s="7">
        <v>3901000.3432136001</v>
      </c>
      <c r="F227" s="90">
        <f>[6]Sheet1!$D$229</f>
        <v>10178205.897705672</v>
      </c>
      <c r="G227" s="11">
        <f>[6]Sheet1!$E$229</f>
        <v>5321839.2311819717</v>
      </c>
      <c r="H227" s="11">
        <v>1864241.7102900001</v>
      </c>
      <c r="I227" s="82">
        <v>715919.4982899999</v>
      </c>
      <c r="J227" s="127">
        <v>1422686.5764802615</v>
      </c>
      <c r="K227" s="82">
        <v>1403001.2137</v>
      </c>
      <c r="L227" s="127">
        <v>3620263.8864164962</v>
      </c>
    </row>
    <row r="228" spans="2:12" ht="14.25" customHeight="1">
      <c r="B228" s="149" t="s">
        <v>6</v>
      </c>
      <c r="C228" s="13">
        <f>[7]GEO!$HT$6</f>
        <v>4219802.9529868998</v>
      </c>
      <c r="D228" s="13">
        <v>-229516</v>
      </c>
      <c r="E228" s="7">
        <v>3988861.1549980994</v>
      </c>
      <c r="F228" s="90">
        <f>[7]GEO!$HT$39</f>
        <v>10273632.538846647</v>
      </c>
      <c r="G228" s="11">
        <f>[7]GEO!$HT$40</f>
        <v>5482589.8648447962</v>
      </c>
      <c r="H228" s="11">
        <f>[7]GEO!$HT$42</f>
        <v>1879173.5307399996</v>
      </c>
      <c r="I228" s="82">
        <v>735584.68843999947</v>
      </c>
      <c r="J228" s="127">
        <v>1437669.0385383908</v>
      </c>
      <c r="K228" s="82">
        <v>1445056.3074500002</v>
      </c>
      <c r="L228" s="127">
        <v>3668437.4614311168</v>
      </c>
    </row>
    <row r="229" spans="2:12" ht="13.5">
      <c r="B229" s="149" t="s">
        <v>7</v>
      </c>
      <c r="C229" s="13">
        <f>[8]GEO!$HU$6</f>
        <v>4276753.6783972001</v>
      </c>
      <c r="D229" s="13">
        <v>-218869.74517479955</v>
      </c>
      <c r="E229" s="7">
        <v>4056513.1105140001</v>
      </c>
      <c r="F229" s="90">
        <v>10516743.129054368</v>
      </c>
      <c r="G229" s="11">
        <v>5481300.0257347338</v>
      </c>
      <c r="H229" s="11">
        <v>1854186.9655199999</v>
      </c>
      <c r="I229" s="82">
        <v>769726.37816999969</v>
      </c>
      <c r="J229" s="127">
        <v>1398993.1202642831</v>
      </c>
      <c r="K229" s="82">
        <v>1542699.7776800003</v>
      </c>
      <c r="L229" s="127">
        <v>3693206.9891761816</v>
      </c>
    </row>
    <row r="230" spans="2:12" ht="13.5">
      <c r="B230" s="149" t="s">
        <v>8</v>
      </c>
      <c r="C230" s="13">
        <f>[8]GEO!$HV$6</f>
        <v>4223692.4194048997</v>
      </c>
      <c r="D230" s="13">
        <v>-201513.0587591996</v>
      </c>
      <c r="E230" s="7">
        <v>4020878.9596577999</v>
      </c>
      <c r="F230" s="90">
        <v>10497444.423096763</v>
      </c>
      <c r="G230" s="11">
        <v>5556365.3314849427</v>
      </c>
      <c r="H230" s="11">
        <v>1837303.8081199999</v>
      </c>
      <c r="I230" s="82">
        <v>745679.36847999948</v>
      </c>
      <c r="J230" s="127">
        <v>1394661.9557209092</v>
      </c>
      <c r="K230" s="82">
        <v>1602177.5835899999</v>
      </c>
      <c r="L230" s="127">
        <v>3720877.0669389786</v>
      </c>
    </row>
    <row r="231" spans="2:12" ht="13.5">
      <c r="B231" s="149" t="s">
        <v>9</v>
      </c>
      <c r="C231" s="13">
        <f>[8]GEO!$HW$6</f>
        <v>4325711.6824358003</v>
      </c>
      <c r="D231" s="13">
        <v>-273711.98138189991</v>
      </c>
      <c r="E231" s="7">
        <v>4050811.6446786001</v>
      </c>
      <c r="F231" s="90">
        <v>10754604.790769193</v>
      </c>
      <c r="G231" s="11">
        <v>5616503.9545593467</v>
      </c>
      <c r="H231" s="11">
        <v>1791375.1033399997</v>
      </c>
      <c r="I231" s="82">
        <v>785256.9568600005</v>
      </c>
      <c r="J231" s="127">
        <v>1389251.5623077981</v>
      </c>
      <c r="K231" s="82">
        <v>1560209.3959399997</v>
      </c>
      <c r="L231" s="127">
        <v>3722599.8629827471</v>
      </c>
    </row>
    <row r="232" spans="2:12" ht="13.5">
      <c r="B232" s="149" t="s">
        <v>10</v>
      </c>
      <c r="C232" s="13">
        <f>[8]GEO!$HX$6</f>
        <v>4564841.8286771998</v>
      </c>
      <c r="D232" s="13">
        <v>-63831.908295099594</v>
      </c>
      <c r="E232" s="13">
        <v>4501008.9203821002</v>
      </c>
      <c r="F232" s="90">
        <v>11189835.90635073</v>
      </c>
      <c r="G232" s="11">
        <v>5911309.6916592699</v>
      </c>
      <c r="H232" s="11">
        <v>1942581.6682799999</v>
      </c>
      <c r="I232" s="82">
        <v>776970.6750329996</v>
      </c>
      <c r="J232" s="127">
        <v>1489896.72586606</v>
      </c>
      <c r="K232" s="82">
        <v>1593883.9558299999</v>
      </c>
      <c r="L232" s="127">
        <v>4009341.440379357</v>
      </c>
    </row>
    <row r="233" spans="2:12">
      <c r="E233" s="83"/>
      <c r="F233" s="83"/>
      <c r="H233" s="114"/>
      <c r="I233" s="83"/>
      <c r="J233" s="115"/>
      <c r="K233" s="116"/>
    </row>
    <row r="234" spans="2:12">
      <c r="K234" s="116"/>
    </row>
    <row r="235" spans="2:12">
      <c r="K235" s="116"/>
    </row>
    <row r="251" spans="1:9">
      <c r="A251" s="156"/>
      <c r="B251" s="152"/>
      <c r="C251" s="85"/>
      <c r="D251" s="85"/>
      <c r="E251" s="85"/>
      <c r="F251" s="85"/>
      <c r="G251" s="85"/>
      <c r="H251" s="85"/>
    </row>
    <row r="252" spans="1:9" ht="24.75" customHeight="1">
      <c r="A252" s="156"/>
      <c r="B252" s="151"/>
      <c r="C252" s="85"/>
      <c r="D252" s="85"/>
      <c r="E252" s="85"/>
      <c r="F252" s="85"/>
      <c r="G252" s="85"/>
      <c r="H252" s="85"/>
    </row>
    <row r="253" spans="1:9">
      <c r="A253" s="156"/>
      <c r="B253" s="152"/>
      <c r="C253" s="85"/>
      <c r="D253" s="85"/>
      <c r="E253" s="85"/>
      <c r="F253" s="85"/>
      <c r="G253" s="85"/>
      <c r="H253" s="85"/>
    </row>
    <row r="254" spans="1:9" ht="15">
      <c r="A254" s="156"/>
      <c r="B254" s="153"/>
      <c r="C254" s="85"/>
      <c r="D254" s="85"/>
      <c r="E254" s="85"/>
      <c r="F254" s="85"/>
      <c r="G254" s="74"/>
      <c r="H254" s="74"/>
      <c r="I254" s="74"/>
    </row>
    <row r="255" spans="1:9" ht="13.5">
      <c r="A255" s="156"/>
      <c r="B255" s="154"/>
      <c r="C255" s="85"/>
      <c r="D255" s="85"/>
      <c r="E255" s="85"/>
      <c r="F255" s="85"/>
      <c r="G255" s="75"/>
      <c r="H255" s="75"/>
      <c r="I255" s="75"/>
    </row>
    <row r="256" spans="1:9" ht="13.5">
      <c r="A256" s="156"/>
      <c r="B256" s="154"/>
      <c r="C256" s="85"/>
      <c r="D256" s="85"/>
      <c r="E256" s="85"/>
      <c r="F256" s="85"/>
      <c r="G256" s="75"/>
      <c r="H256" s="75"/>
      <c r="I256" s="75"/>
    </row>
    <row r="257" spans="1:9" ht="13.5">
      <c r="A257" s="156"/>
      <c r="B257" s="154"/>
      <c r="C257" s="74"/>
      <c r="D257" s="74"/>
      <c r="E257" s="85"/>
      <c r="F257" s="85"/>
      <c r="G257" s="75"/>
      <c r="H257" s="75"/>
      <c r="I257" s="75"/>
    </row>
    <row r="258" spans="1:9" ht="13.5">
      <c r="A258" s="156"/>
      <c r="B258" s="154"/>
      <c r="C258" s="75"/>
      <c r="D258" s="75"/>
      <c r="E258" s="85"/>
      <c r="F258" s="85"/>
      <c r="G258" s="75"/>
      <c r="H258" s="75"/>
      <c r="I258" s="75"/>
    </row>
    <row r="259" spans="1:9" ht="13.5">
      <c r="A259" s="156"/>
      <c r="B259" s="154"/>
      <c r="C259" s="75"/>
      <c r="D259" s="75"/>
      <c r="E259" s="85"/>
      <c r="F259" s="85"/>
      <c r="G259" s="75"/>
      <c r="H259" s="75"/>
      <c r="I259" s="75"/>
    </row>
    <row r="260" spans="1:9" ht="13.5">
      <c r="A260" s="156"/>
      <c r="B260" s="154"/>
      <c r="C260" s="75"/>
      <c r="D260" s="75"/>
      <c r="E260" s="85"/>
      <c r="F260" s="85"/>
      <c r="G260" s="75"/>
      <c r="H260" s="75"/>
      <c r="I260" s="75"/>
    </row>
    <row r="261" spans="1:9" ht="13.5">
      <c r="A261" s="156"/>
      <c r="B261" s="154"/>
      <c r="C261" s="75"/>
      <c r="D261" s="75"/>
      <c r="E261" s="85"/>
      <c r="F261" s="85"/>
      <c r="G261" s="75"/>
      <c r="H261" s="75"/>
      <c r="I261" s="75"/>
    </row>
    <row r="262" spans="1:9" ht="13.5">
      <c r="A262" s="156"/>
      <c r="B262" s="154"/>
      <c r="C262" s="75"/>
      <c r="D262" s="75"/>
      <c r="E262" s="85"/>
      <c r="F262" s="85"/>
      <c r="G262" s="75"/>
      <c r="H262" s="75"/>
      <c r="I262" s="75"/>
    </row>
    <row r="263" spans="1:9" ht="13.5">
      <c r="A263" s="156"/>
      <c r="B263" s="154"/>
      <c r="C263" s="75"/>
      <c r="D263" s="75"/>
      <c r="E263" s="85"/>
      <c r="F263" s="85"/>
      <c r="G263" s="75"/>
      <c r="H263" s="75"/>
      <c r="I263" s="75"/>
    </row>
    <row r="264" spans="1:9" ht="13.5">
      <c r="A264" s="156"/>
      <c r="B264" s="154"/>
      <c r="C264" s="75"/>
      <c r="D264" s="75"/>
      <c r="E264" s="85"/>
      <c r="F264" s="85"/>
      <c r="G264" s="75"/>
      <c r="H264" s="75"/>
      <c r="I264" s="75"/>
    </row>
    <row r="265" spans="1:9" ht="13.5">
      <c r="A265" s="156"/>
      <c r="B265" s="154"/>
      <c r="C265" s="75"/>
      <c r="D265" s="75"/>
      <c r="E265" s="85"/>
      <c r="F265" s="85"/>
      <c r="G265" s="75"/>
      <c r="H265" s="75"/>
      <c r="I265" s="75"/>
    </row>
    <row r="266" spans="1:9" ht="13.5">
      <c r="A266" s="156"/>
      <c r="B266" s="154"/>
      <c r="C266" s="75"/>
      <c r="D266" s="75"/>
      <c r="E266" s="85"/>
      <c r="F266" s="85"/>
      <c r="G266" s="75"/>
      <c r="H266" s="75"/>
      <c r="I266" s="75"/>
    </row>
    <row r="267" spans="1:9" ht="13.5">
      <c r="A267" s="156"/>
      <c r="B267" s="154"/>
      <c r="C267" s="75"/>
      <c r="D267" s="75"/>
      <c r="E267" s="85"/>
      <c r="F267" s="85"/>
      <c r="G267" s="75"/>
      <c r="H267" s="75"/>
      <c r="I267" s="75"/>
    </row>
    <row r="268" spans="1:9" ht="13.5">
      <c r="A268" s="156"/>
      <c r="B268" s="154"/>
      <c r="C268" s="75"/>
      <c r="D268" s="75"/>
      <c r="E268" s="85"/>
      <c r="F268" s="85"/>
      <c r="G268" s="75"/>
      <c r="H268" s="75"/>
      <c r="I268" s="75"/>
    </row>
    <row r="269" spans="1:9" ht="13.5">
      <c r="A269" s="156"/>
      <c r="B269" s="154"/>
      <c r="C269" s="75"/>
      <c r="D269" s="75"/>
      <c r="E269" s="85"/>
      <c r="F269" s="85"/>
      <c r="G269" s="75"/>
      <c r="H269" s="75"/>
      <c r="I269" s="75"/>
    </row>
    <row r="270" spans="1:9" ht="13.5">
      <c r="A270" s="156"/>
      <c r="B270" s="154"/>
      <c r="C270" s="75"/>
      <c r="D270" s="75"/>
      <c r="E270" s="85"/>
      <c r="F270" s="85"/>
      <c r="G270" s="75"/>
      <c r="H270" s="75"/>
      <c r="I270" s="75"/>
    </row>
    <row r="271" spans="1:9" ht="13.5">
      <c r="A271" s="156"/>
      <c r="B271" s="154"/>
      <c r="C271" s="75"/>
      <c r="D271" s="75"/>
      <c r="E271" s="85"/>
      <c r="F271" s="85"/>
      <c r="G271" s="75"/>
      <c r="H271" s="75"/>
      <c r="I271" s="75"/>
    </row>
    <row r="272" spans="1:9" ht="13.5">
      <c r="A272" s="156"/>
      <c r="B272" s="154"/>
      <c r="C272" s="75"/>
      <c r="D272" s="75"/>
      <c r="E272" s="85"/>
      <c r="F272" s="85"/>
      <c r="G272" s="75"/>
      <c r="H272" s="75"/>
      <c r="I272" s="75"/>
    </row>
    <row r="273" spans="1:9" ht="13.5">
      <c r="A273" s="156"/>
      <c r="B273" s="154"/>
      <c r="C273" s="75"/>
      <c r="D273" s="75"/>
      <c r="E273" s="85"/>
      <c r="F273" s="85"/>
      <c r="G273" s="75"/>
      <c r="H273" s="75"/>
      <c r="I273" s="75"/>
    </row>
    <row r="274" spans="1:9" ht="13.5">
      <c r="A274" s="156"/>
      <c r="B274" s="154"/>
      <c r="C274" s="75"/>
      <c r="D274" s="75"/>
      <c r="E274" s="85"/>
      <c r="F274" s="85"/>
      <c r="G274" s="75"/>
      <c r="H274" s="75"/>
      <c r="I274" s="75"/>
    </row>
    <row r="275" spans="1:9" ht="13.5">
      <c r="A275" s="156"/>
      <c r="B275" s="154"/>
      <c r="C275" s="75"/>
      <c r="D275" s="75"/>
      <c r="E275" s="85"/>
      <c r="F275" s="85"/>
      <c r="G275" s="75"/>
      <c r="H275" s="75"/>
      <c r="I275" s="75"/>
    </row>
    <row r="276" spans="1:9" ht="13.5">
      <c r="A276" s="156"/>
      <c r="B276" s="154"/>
      <c r="C276" s="75"/>
      <c r="D276" s="75"/>
      <c r="E276" s="85"/>
      <c r="F276" s="85"/>
      <c r="G276" s="75"/>
      <c r="H276" s="75"/>
      <c r="I276" s="75"/>
    </row>
    <row r="277" spans="1:9" ht="13.5">
      <c r="A277" s="156"/>
      <c r="B277" s="154"/>
      <c r="C277" s="75"/>
      <c r="D277" s="75"/>
      <c r="E277" s="85"/>
      <c r="F277" s="85"/>
      <c r="G277" s="75"/>
      <c r="H277" s="75"/>
      <c r="I277" s="75"/>
    </row>
    <row r="278" spans="1:9" ht="13.5">
      <c r="A278" s="156"/>
      <c r="B278" s="154"/>
      <c r="C278" s="75"/>
      <c r="D278" s="75"/>
      <c r="E278" s="85"/>
      <c r="F278" s="85"/>
      <c r="G278" s="75"/>
      <c r="H278" s="75"/>
      <c r="I278" s="75"/>
    </row>
    <row r="279" spans="1:9" ht="13.5">
      <c r="A279" s="156"/>
      <c r="B279" s="154"/>
      <c r="C279" s="75"/>
      <c r="D279" s="75"/>
      <c r="E279" s="85"/>
      <c r="F279" s="85"/>
      <c r="G279" s="75"/>
      <c r="H279" s="75"/>
      <c r="I279" s="75"/>
    </row>
    <row r="280" spans="1:9" ht="13.5">
      <c r="A280" s="156"/>
      <c r="B280" s="154"/>
      <c r="C280" s="75"/>
      <c r="D280" s="75"/>
      <c r="E280" s="85"/>
      <c r="F280" s="85"/>
      <c r="G280" s="75"/>
      <c r="H280" s="75"/>
      <c r="I280" s="75"/>
    </row>
    <row r="281" spans="1:9" ht="13.5">
      <c r="A281" s="156"/>
      <c r="B281" s="154"/>
      <c r="C281" s="75"/>
      <c r="D281" s="75"/>
      <c r="E281" s="85"/>
      <c r="F281" s="85"/>
      <c r="G281" s="75"/>
      <c r="H281" s="75"/>
      <c r="I281" s="75"/>
    </row>
    <row r="282" spans="1:9" ht="13.5">
      <c r="A282" s="156"/>
      <c r="B282" s="154"/>
      <c r="C282" s="75"/>
      <c r="D282" s="75"/>
      <c r="E282" s="85"/>
      <c r="F282" s="85"/>
      <c r="G282" s="75"/>
      <c r="H282" s="75"/>
      <c r="I282" s="75"/>
    </row>
    <row r="283" spans="1:9" ht="13.5">
      <c r="A283" s="156"/>
      <c r="B283" s="154"/>
      <c r="C283" s="75"/>
      <c r="D283" s="75"/>
      <c r="E283" s="85"/>
      <c r="F283" s="85"/>
      <c r="G283" s="75"/>
      <c r="H283" s="75"/>
      <c r="I283" s="75"/>
    </row>
    <row r="284" spans="1:9" ht="13.5">
      <c r="A284" s="156"/>
      <c r="B284" s="154"/>
      <c r="C284" s="75"/>
      <c r="D284" s="75"/>
      <c r="E284" s="85"/>
      <c r="F284" s="85"/>
      <c r="G284" s="75"/>
      <c r="H284" s="75"/>
      <c r="I284" s="75"/>
    </row>
    <row r="285" spans="1:9" ht="13.5">
      <c r="A285" s="156"/>
      <c r="B285" s="154"/>
      <c r="C285" s="75"/>
      <c r="D285" s="75"/>
      <c r="E285" s="85"/>
      <c r="F285" s="85"/>
      <c r="G285" s="75"/>
      <c r="H285" s="75"/>
      <c r="I285" s="75"/>
    </row>
    <row r="286" spans="1:9" ht="13.5">
      <c r="A286" s="156"/>
      <c r="B286" s="154"/>
      <c r="C286" s="75"/>
      <c r="D286" s="75"/>
      <c r="E286" s="85"/>
      <c r="F286" s="85"/>
      <c r="G286" s="75"/>
      <c r="H286" s="75"/>
      <c r="I286" s="75"/>
    </row>
    <row r="287" spans="1:9" ht="13.5">
      <c r="A287" s="156"/>
      <c r="B287" s="154"/>
      <c r="C287" s="75"/>
      <c r="D287" s="75"/>
      <c r="E287" s="85"/>
      <c r="F287" s="85"/>
      <c r="G287" s="75"/>
      <c r="H287" s="75"/>
      <c r="I287" s="75"/>
    </row>
    <row r="288" spans="1:9" ht="13.5">
      <c r="A288" s="156"/>
      <c r="B288" s="154"/>
      <c r="C288" s="75"/>
      <c r="D288" s="75"/>
      <c r="E288" s="85"/>
      <c r="F288" s="85"/>
      <c r="G288" s="75"/>
      <c r="H288" s="75"/>
      <c r="I288" s="75"/>
    </row>
    <row r="289" spans="1:9" ht="13.5">
      <c r="A289" s="156"/>
      <c r="B289" s="154"/>
      <c r="C289" s="75"/>
      <c r="D289" s="75"/>
      <c r="E289" s="85"/>
      <c r="F289" s="85"/>
      <c r="G289" s="75"/>
      <c r="H289" s="75"/>
      <c r="I289" s="75"/>
    </row>
    <row r="290" spans="1:9" ht="13.5">
      <c r="A290" s="156"/>
      <c r="B290" s="154"/>
      <c r="C290" s="75"/>
      <c r="D290" s="75"/>
      <c r="E290" s="85"/>
      <c r="F290" s="85"/>
      <c r="G290" s="75"/>
      <c r="H290" s="75"/>
      <c r="I290" s="75"/>
    </row>
    <row r="291" spans="1:9" ht="13.5">
      <c r="A291" s="156"/>
      <c r="B291" s="154"/>
      <c r="C291" s="75"/>
      <c r="D291" s="75"/>
      <c r="E291" s="85"/>
      <c r="F291" s="85"/>
      <c r="G291" s="75"/>
      <c r="H291" s="75"/>
      <c r="I291" s="75"/>
    </row>
    <row r="292" spans="1:9" ht="13.5">
      <c r="A292" s="156"/>
      <c r="B292" s="154"/>
      <c r="C292" s="75"/>
      <c r="D292" s="75"/>
      <c r="E292" s="85"/>
      <c r="F292" s="85"/>
      <c r="G292" s="75"/>
      <c r="H292" s="75"/>
      <c r="I292" s="75"/>
    </row>
    <row r="293" spans="1:9" ht="13.5">
      <c r="A293" s="156"/>
      <c r="B293" s="154"/>
      <c r="C293" s="75"/>
      <c r="D293" s="75"/>
      <c r="E293" s="85"/>
      <c r="F293" s="85"/>
      <c r="G293" s="75"/>
      <c r="H293" s="75"/>
      <c r="I293" s="75"/>
    </row>
    <row r="294" spans="1:9" ht="13.5">
      <c r="A294" s="156"/>
      <c r="B294" s="154"/>
      <c r="C294" s="75"/>
      <c r="D294" s="75"/>
      <c r="E294" s="85"/>
      <c r="F294" s="85"/>
      <c r="G294" s="75"/>
      <c r="H294" s="75"/>
      <c r="I294" s="75"/>
    </row>
    <row r="295" spans="1:9" ht="13.5">
      <c r="A295" s="156"/>
      <c r="B295" s="154"/>
      <c r="C295" s="75"/>
      <c r="D295" s="75"/>
      <c r="E295" s="85"/>
      <c r="F295" s="85"/>
      <c r="G295" s="75"/>
      <c r="H295" s="75"/>
      <c r="I295" s="75"/>
    </row>
    <row r="296" spans="1:9" ht="13.5">
      <c r="A296" s="156"/>
      <c r="B296" s="154"/>
      <c r="C296" s="75"/>
      <c r="D296" s="75"/>
      <c r="E296" s="85"/>
      <c r="F296" s="85"/>
      <c r="G296" s="75"/>
      <c r="H296" s="75"/>
      <c r="I296" s="75"/>
    </row>
    <row r="297" spans="1:9" ht="13.5">
      <c r="A297" s="156"/>
      <c r="B297" s="154"/>
      <c r="C297" s="75"/>
      <c r="D297" s="75"/>
      <c r="E297" s="85"/>
      <c r="F297" s="85"/>
      <c r="G297" s="75"/>
      <c r="H297" s="75"/>
      <c r="I297" s="75"/>
    </row>
    <row r="298" spans="1:9" ht="13.5">
      <c r="A298" s="156"/>
      <c r="B298" s="154"/>
      <c r="C298" s="75"/>
      <c r="D298" s="75"/>
      <c r="E298" s="85"/>
      <c r="F298" s="85"/>
      <c r="G298" s="75"/>
      <c r="H298" s="75"/>
      <c r="I298" s="75"/>
    </row>
    <row r="299" spans="1:9" ht="13.5">
      <c r="A299" s="156"/>
      <c r="B299" s="154"/>
      <c r="C299" s="75"/>
      <c r="D299" s="75"/>
      <c r="E299" s="85"/>
      <c r="F299" s="85"/>
      <c r="G299" s="75"/>
      <c r="H299" s="75"/>
      <c r="I299" s="75"/>
    </row>
    <row r="300" spans="1:9" ht="13.5">
      <c r="A300" s="156"/>
      <c r="B300" s="154"/>
      <c r="C300" s="75"/>
      <c r="D300" s="75"/>
      <c r="E300" s="85"/>
      <c r="F300" s="85"/>
      <c r="G300" s="75"/>
      <c r="H300" s="75"/>
      <c r="I300" s="75"/>
    </row>
    <row r="301" spans="1:9" ht="13.5">
      <c r="A301" s="156"/>
      <c r="B301" s="154"/>
      <c r="C301" s="75"/>
      <c r="D301" s="75"/>
      <c r="E301" s="85"/>
      <c r="F301" s="85"/>
      <c r="G301" s="75"/>
      <c r="H301" s="75"/>
      <c r="I301" s="75"/>
    </row>
    <row r="302" spans="1:9" ht="13.5">
      <c r="A302" s="156"/>
      <c r="B302" s="154"/>
      <c r="C302" s="75"/>
      <c r="D302" s="75"/>
      <c r="E302" s="85"/>
      <c r="F302" s="85"/>
      <c r="G302" s="75"/>
      <c r="H302" s="75"/>
      <c r="I302" s="75"/>
    </row>
    <row r="303" spans="1:9" ht="13.5">
      <c r="A303" s="156"/>
      <c r="B303" s="154"/>
      <c r="C303" s="75"/>
      <c r="D303" s="75"/>
      <c r="E303" s="85"/>
      <c r="F303" s="85"/>
      <c r="G303" s="75"/>
      <c r="H303" s="75"/>
      <c r="I303" s="75"/>
    </row>
    <row r="304" spans="1:9" ht="13.5">
      <c r="A304" s="156"/>
      <c r="B304" s="154"/>
      <c r="C304" s="75"/>
      <c r="D304" s="75"/>
      <c r="E304" s="85"/>
      <c r="F304" s="85"/>
      <c r="G304" s="75"/>
      <c r="H304" s="75"/>
      <c r="I304" s="75"/>
    </row>
    <row r="305" spans="1:9" ht="13.5">
      <c r="A305" s="156"/>
      <c r="B305" s="154"/>
      <c r="C305" s="75"/>
      <c r="D305" s="75"/>
      <c r="E305" s="85"/>
      <c r="F305" s="85"/>
      <c r="G305" s="75"/>
      <c r="H305" s="75"/>
      <c r="I305" s="75"/>
    </row>
    <row r="306" spans="1:9" ht="13.5">
      <c r="A306" s="156"/>
      <c r="B306" s="154"/>
      <c r="C306" s="75"/>
      <c r="D306" s="75"/>
      <c r="E306" s="85"/>
      <c r="F306" s="85"/>
      <c r="G306" s="75"/>
      <c r="H306" s="75"/>
      <c r="I306" s="75"/>
    </row>
    <row r="307" spans="1:9" ht="13.5">
      <c r="A307" s="156"/>
      <c r="B307" s="154"/>
      <c r="C307" s="75"/>
      <c r="D307" s="75"/>
      <c r="E307" s="85"/>
      <c r="F307" s="85"/>
      <c r="G307" s="75"/>
      <c r="H307" s="75"/>
      <c r="I307" s="75"/>
    </row>
    <row r="308" spans="1:9" ht="13.5">
      <c r="A308" s="156"/>
      <c r="B308" s="154"/>
      <c r="C308" s="75"/>
      <c r="D308" s="75"/>
      <c r="E308" s="85"/>
      <c r="F308" s="85"/>
      <c r="G308" s="75"/>
      <c r="H308" s="75"/>
      <c r="I308" s="75"/>
    </row>
    <row r="309" spans="1:9" ht="13.5">
      <c r="A309" s="156"/>
      <c r="B309" s="154"/>
      <c r="C309" s="75"/>
      <c r="D309" s="75"/>
      <c r="E309" s="85"/>
      <c r="F309" s="85"/>
      <c r="G309" s="75"/>
      <c r="H309" s="75"/>
      <c r="I309" s="75"/>
    </row>
    <row r="310" spans="1:9" ht="13.5">
      <c r="A310" s="156"/>
      <c r="B310" s="154"/>
      <c r="C310" s="75"/>
      <c r="D310" s="75"/>
      <c r="E310" s="85"/>
      <c r="F310" s="85"/>
      <c r="G310" s="75"/>
      <c r="H310" s="75"/>
      <c r="I310" s="75"/>
    </row>
    <row r="311" spans="1:9" ht="13.5">
      <c r="A311" s="156"/>
      <c r="B311" s="154"/>
      <c r="C311" s="75"/>
      <c r="D311" s="75"/>
      <c r="E311" s="85"/>
      <c r="F311" s="85"/>
      <c r="G311" s="75"/>
      <c r="H311" s="75"/>
      <c r="I311" s="75"/>
    </row>
    <row r="312" spans="1:9" ht="13.5">
      <c r="A312" s="156"/>
      <c r="B312" s="154"/>
      <c r="C312" s="75"/>
      <c r="D312" s="75"/>
      <c r="E312" s="85"/>
      <c r="F312" s="85"/>
      <c r="G312" s="75"/>
      <c r="H312" s="75"/>
      <c r="I312" s="75"/>
    </row>
    <row r="313" spans="1:9" ht="13.5">
      <c r="A313" s="156"/>
      <c r="B313" s="154"/>
      <c r="C313" s="75"/>
      <c r="D313" s="75"/>
      <c r="E313" s="85"/>
      <c r="F313" s="85"/>
      <c r="G313" s="75"/>
      <c r="H313" s="75"/>
      <c r="I313" s="75"/>
    </row>
    <row r="314" spans="1:9" ht="13.5">
      <c r="A314" s="156"/>
      <c r="B314" s="154"/>
      <c r="C314" s="75"/>
      <c r="D314" s="75"/>
      <c r="E314" s="85"/>
      <c r="F314" s="85"/>
      <c r="G314" s="75"/>
      <c r="H314" s="75"/>
      <c r="I314" s="75"/>
    </row>
    <row r="315" spans="1:9" ht="13.5">
      <c r="A315" s="156"/>
      <c r="B315" s="154"/>
      <c r="C315" s="75"/>
      <c r="D315" s="75"/>
      <c r="E315" s="85"/>
      <c r="F315" s="85"/>
      <c r="G315" s="75"/>
      <c r="H315" s="75"/>
      <c r="I315" s="75"/>
    </row>
    <row r="316" spans="1:9" ht="13.5">
      <c r="A316" s="156"/>
      <c r="B316" s="154"/>
      <c r="C316" s="75"/>
      <c r="D316" s="75"/>
      <c r="E316" s="85"/>
      <c r="F316" s="85"/>
      <c r="G316" s="75"/>
      <c r="H316" s="75"/>
      <c r="I316" s="75"/>
    </row>
    <row r="317" spans="1:9" ht="13.5">
      <c r="A317" s="156"/>
      <c r="B317" s="154"/>
      <c r="C317" s="75"/>
      <c r="D317" s="75"/>
      <c r="E317" s="85"/>
      <c r="F317" s="85"/>
      <c r="G317" s="75"/>
      <c r="H317" s="75"/>
      <c r="I317" s="75"/>
    </row>
    <row r="318" spans="1:9" ht="13.5">
      <c r="A318" s="156"/>
      <c r="B318" s="154"/>
      <c r="C318" s="75"/>
      <c r="D318" s="75"/>
      <c r="E318" s="85"/>
      <c r="F318" s="85"/>
      <c r="G318" s="75"/>
      <c r="H318" s="75"/>
      <c r="I318" s="75"/>
    </row>
    <row r="319" spans="1:9" ht="13.5">
      <c r="A319" s="156"/>
      <c r="B319" s="154"/>
      <c r="C319" s="75"/>
      <c r="D319" s="75"/>
      <c r="E319" s="85"/>
      <c r="F319" s="85"/>
      <c r="G319" s="75"/>
      <c r="H319" s="75"/>
      <c r="I319" s="75"/>
    </row>
    <row r="320" spans="1:9" ht="13.5">
      <c r="A320" s="156"/>
      <c r="B320" s="154"/>
      <c r="C320" s="75"/>
      <c r="D320" s="75"/>
      <c r="E320" s="85"/>
      <c r="F320" s="85"/>
      <c r="G320" s="75"/>
      <c r="H320" s="75"/>
      <c r="I320" s="75"/>
    </row>
    <row r="321" spans="1:9" ht="13.5">
      <c r="A321" s="156"/>
      <c r="B321" s="154"/>
      <c r="C321" s="75"/>
      <c r="D321" s="75"/>
      <c r="E321" s="85"/>
      <c r="F321" s="85"/>
      <c r="G321" s="75"/>
      <c r="H321" s="75"/>
      <c r="I321" s="75"/>
    </row>
    <row r="322" spans="1:9" ht="13.5">
      <c r="A322" s="156"/>
      <c r="B322" s="154"/>
      <c r="C322" s="75"/>
      <c r="D322" s="75"/>
      <c r="E322" s="85"/>
      <c r="F322" s="85"/>
      <c r="G322" s="75"/>
      <c r="H322" s="75"/>
      <c r="I322" s="75"/>
    </row>
    <row r="323" spans="1:9" ht="13.5">
      <c r="A323" s="156"/>
      <c r="B323" s="154"/>
      <c r="C323" s="75"/>
      <c r="D323" s="75"/>
      <c r="E323" s="85"/>
      <c r="F323" s="85"/>
      <c r="G323" s="75"/>
      <c r="H323" s="75"/>
      <c r="I323" s="75"/>
    </row>
    <row r="324" spans="1:9" ht="13.5">
      <c r="A324" s="156"/>
      <c r="B324" s="154"/>
      <c r="C324" s="75"/>
      <c r="D324" s="75"/>
      <c r="E324" s="85"/>
      <c r="F324" s="85"/>
      <c r="G324" s="75"/>
      <c r="H324" s="75"/>
      <c r="I324" s="75"/>
    </row>
    <row r="325" spans="1:9" ht="13.5">
      <c r="A325" s="156"/>
      <c r="B325" s="154"/>
      <c r="C325" s="75"/>
      <c r="D325" s="75"/>
      <c r="E325" s="85"/>
      <c r="F325" s="85"/>
      <c r="G325" s="75"/>
      <c r="H325" s="75"/>
      <c r="I325" s="75"/>
    </row>
    <row r="326" spans="1:9" ht="13.5">
      <c r="A326" s="156"/>
      <c r="B326" s="154"/>
      <c r="C326" s="75"/>
      <c r="D326" s="75"/>
      <c r="E326" s="85"/>
      <c r="F326" s="85"/>
      <c r="G326" s="75"/>
      <c r="H326" s="75"/>
      <c r="I326" s="75"/>
    </row>
    <row r="327" spans="1:9" ht="13.5">
      <c r="A327" s="156"/>
      <c r="B327" s="154"/>
      <c r="C327" s="75"/>
      <c r="D327" s="75"/>
      <c r="E327" s="85"/>
      <c r="F327" s="85"/>
      <c r="G327" s="75"/>
      <c r="H327" s="75"/>
      <c r="I327" s="75"/>
    </row>
    <row r="328" spans="1:9" ht="13.5">
      <c r="A328" s="156"/>
      <c r="B328" s="154"/>
      <c r="C328" s="75"/>
      <c r="D328" s="75"/>
      <c r="E328" s="85"/>
      <c r="F328" s="85"/>
      <c r="G328" s="75"/>
      <c r="H328" s="75"/>
      <c r="I328" s="75"/>
    </row>
    <row r="329" spans="1:9" ht="13.5">
      <c r="A329" s="156"/>
      <c r="B329" s="154"/>
      <c r="C329" s="75"/>
      <c r="D329" s="75"/>
      <c r="E329" s="85"/>
      <c r="F329" s="85"/>
      <c r="G329" s="75"/>
      <c r="H329" s="75"/>
      <c r="I329" s="75"/>
    </row>
    <row r="330" spans="1:9" ht="13.5">
      <c r="A330" s="156"/>
      <c r="B330" s="154"/>
      <c r="C330" s="75"/>
      <c r="D330" s="75"/>
      <c r="E330" s="85"/>
      <c r="F330" s="85"/>
      <c r="G330" s="75"/>
      <c r="H330" s="75"/>
      <c r="I330" s="75"/>
    </row>
    <row r="331" spans="1:9" ht="13.5">
      <c r="A331" s="156"/>
      <c r="B331" s="154"/>
      <c r="C331" s="75"/>
      <c r="D331" s="75"/>
      <c r="E331" s="85"/>
      <c r="F331" s="85"/>
      <c r="G331" s="75"/>
      <c r="H331" s="75"/>
      <c r="I331" s="75"/>
    </row>
    <row r="332" spans="1:9" ht="13.5">
      <c r="A332" s="156"/>
      <c r="B332" s="154"/>
      <c r="C332" s="75"/>
      <c r="D332" s="75"/>
      <c r="E332" s="85"/>
      <c r="F332" s="85"/>
      <c r="G332" s="75"/>
      <c r="H332" s="75"/>
      <c r="I332" s="75"/>
    </row>
    <row r="333" spans="1:9" ht="13.5">
      <c r="A333" s="156"/>
      <c r="B333" s="154"/>
      <c r="C333" s="75"/>
      <c r="D333" s="75"/>
      <c r="E333" s="85"/>
      <c r="F333" s="85"/>
      <c r="G333" s="75"/>
      <c r="H333" s="75"/>
      <c r="I333" s="75"/>
    </row>
    <row r="334" spans="1:9" ht="13.5">
      <c r="A334" s="156"/>
      <c r="B334" s="154"/>
      <c r="C334" s="75"/>
      <c r="D334" s="75"/>
      <c r="E334" s="85"/>
      <c r="F334" s="85"/>
      <c r="G334" s="75"/>
      <c r="H334" s="75"/>
      <c r="I334" s="75"/>
    </row>
    <row r="335" spans="1:9" ht="13.5">
      <c r="A335" s="156"/>
      <c r="B335" s="154"/>
      <c r="C335" s="75"/>
      <c r="D335" s="75"/>
      <c r="E335" s="85"/>
      <c r="F335" s="85"/>
      <c r="G335" s="75"/>
      <c r="H335" s="75"/>
      <c r="I335" s="75"/>
    </row>
    <row r="336" spans="1:9" ht="13.5">
      <c r="A336" s="156"/>
      <c r="B336" s="154"/>
      <c r="C336" s="75"/>
      <c r="D336" s="75"/>
      <c r="E336" s="85"/>
      <c r="F336" s="85"/>
      <c r="G336" s="75"/>
      <c r="H336" s="75"/>
      <c r="I336" s="75"/>
    </row>
    <row r="337" spans="1:9" ht="13.5">
      <c r="A337" s="156"/>
      <c r="B337" s="154"/>
      <c r="C337" s="75"/>
      <c r="D337" s="75"/>
      <c r="E337" s="85"/>
      <c r="F337" s="85"/>
      <c r="G337" s="75"/>
      <c r="H337" s="75"/>
      <c r="I337" s="75"/>
    </row>
    <row r="338" spans="1:9" ht="13.5">
      <c r="A338" s="156"/>
      <c r="B338" s="154"/>
      <c r="C338" s="75"/>
      <c r="D338" s="75"/>
      <c r="E338" s="85"/>
      <c r="F338" s="85"/>
      <c r="G338" s="75"/>
      <c r="H338" s="75"/>
      <c r="I338" s="75"/>
    </row>
    <row r="339" spans="1:9" ht="13.5">
      <c r="A339" s="156"/>
      <c r="B339" s="154"/>
      <c r="C339" s="75"/>
      <c r="D339" s="75"/>
      <c r="E339" s="85"/>
      <c r="F339" s="85"/>
      <c r="G339" s="75"/>
      <c r="H339" s="75"/>
      <c r="I339" s="75"/>
    </row>
    <row r="340" spans="1:9" ht="13.5">
      <c r="A340" s="156"/>
      <c r="B340" s="154"/>
      <c r="C340" s="75"/>
      <c r="D340" s="75"/>
      <c r="E340" s="85"/>
      <c r="F340" s="85"/>
      <c r="G340" s="75"/>
      <c r="H340" s="75"/>
      <c r="I340" s="75"/>
    </row>
    <row r="341" spans="1:9" ht="13.5">
      <c r="A341" s="156"/>
      <c r="B341" s="154"/>
      <c r="C341" s="75"/>
      <c r="D341" s="75"/>
      <c r="E341" s="85"/>
      <c r="F341" s="85"/>
      <c r="G341" s="75"/>
      <c r="H341" s="75"/>
      <c r="I341" s="75"/>
    </row>
    <row r="342" spans="1:9" ht="13.5">
      <c r="A342" s="156"/>
      <c r="B342" s="154"/>
      <c r="C342" s="75"/>
      <c r="D342" s="75"/>
      <c r="E342" s="85"/>
      <c r="F342" s="85"/>
      <c r="G342" s="75"/>
      <c r="H342" s="75"/>
      <c r="I342" s="75"/>
    </row>
    <row r="343" spans="1:9" ht="13.5">
      <c r="A343" s="156"/>
      <c r="B343" s="154"/>
      <c r="C343" s="75"/>
      <c r="D343" s="75"/>
      <c r="E343" s="85"/>
      <c r="F343" s="85"/>
      <c r="G343" s="75"/>
      <c r="H343" s="75"/>
      <c r="I343" s="75"/>
    </row>
    <row r="344" spans="1:9" ht="13.5">
      <c r="A344" s="156"/>
      <c r="B344" s="154"/>
      <c r="C344" s="75"/>
      <c r="D344" s="75"/>
      <c r="E344" s="85"/>
      <c r="F344" s="85"/>
      <c r="G344" s="75"/>
      <c r="H344" s="75"/>
      <c r="I344" s="75"/>
    </row>
    <row r="345" spans="1:9" ht="13.5">
      <c r="A345" s="156"/>
      <c r="B345" s="154"/>
      <c r="C345" s="75"/>
      <c r="D345" s="75"/>
      <c r="E345" s="85"/>
      <c r="F345" s="85"/>
      <c r="G345" s="75"/>
      <c r="H345" s="75"/>
      <c r="I345" s="75"/>
    </row>
    <row r="346" spans="1:9" ht="13.5">
      <c r="A346" s="156"/>
      <c r="B346" s="154"/>
      <c r="C346" s="75"/>
      <c r="D346" s="75"/>
      <c r="E346" s="85"/>
      <c r="F346" s="85"/>
      <c r="G346" s="75"/>
      <c r="H346" s="75"/>
      <c r="I346" s="75"/>
    </row>
    <row r="347" spans="1:9" ht="13.5">
      <c r="A347" s="156"/>
      <c r="B347" s="154"/>
      <c r="C347" s="75"/>
      <c r="D347" s="75"/>
      <c r="E347" s="85"/>
      <c r="F347" s="85"/>
      <c r="G347" s="75"/>
      <c r="H347" s="75"/>
      <c r="I347" s="75"/>
    </row>
    <row r="348" spans="1:9" ht="13.5">
      <c r="A348" s="156"/>
      <c r="B348" s="154"/>
      <c r="C348" s="75"/>
      <c r="D348" s="75"/>
      <c r="E348" s="85"/>
      <c r="F348" s="85"/>
      <c r="G348" s="75"/>
      <c r="H348" s="75"/>
      <c r="I348" s="75"/>
    </row>
    <row r="349" spans="1:9" ht="13.5">
      <c r="A349" s="156"/>
      <c r="B349" s="154"/>
      <c r="C349" s="75"/>
      <c r="D349" s="75"/>
      <c r="E349" s="85"/>
      <c r="F349" s="85"/>
      <c r="G349" s="75"/>
      <c r="H349" s="75"/>
      <c r="I349" s="75"/>
    </row>
    <row r="350" spans="1:9" ht="13.5">
      <c r="A350" s="156"/>
      <c r="B350" s="154"/>
      <c r="C350" s="75"/>
      <c r="D350" s="75"/>
      <c r="E350" s="85"/>
      <c r="F350" s="85"/>
      <c r="G350" s="75"/>
      <c r="H350" s="75"/>
      <c r="I350" s="75"/>
    </row>
    <row r="351" spans="1:9" ht="13.5">
      <c r="A351" s="156"/>
      <c r="B351" s="154"/>
      <c r="C351" s="75"/>
      <c r="D351" s="75"/>
      <c r="E351" s="85"/>
      <c r="F351" s="85"/>
      <c r="G351" s="75"/>
      <c r="H351" s="75"/>
      <c r="I351" s="75"/>
    </row>
    <row r="352" spans="1:9" ht="13.5">
      <c r="A352" s="156"/>
      <c r="B352" s="154"/>
      <c r="C352" s="75"/>
      <c r="D352" s="75"/>
      <c r="E352" s="85"/>
      <c r="F352" s="85"/>
      <c r="G352" s="75"/>
      <c r="H352" s="75"/>
      <c r="I352" s="75"/>
    </row>
    <row r="353" spans="1:9" ht="13.5">
      <c r="A353" s="156"/>
      <c r="B353" s="154"/>
      <c r="C353" s="75"/>
      <c r="D353" s="75"/>
      <c r="E353" s="85"/>
      <c r="F353" s="85"/>
      <c r="G353" s="75"/>
      <c r="H353" s="75"/>
      <c r="I353" s="75"/>
    </row>
    <row r="354" spans="1:9" ht="13.5">
      <c r="A354" s="156"/>
      <c r="B354" s="154"/>
      <c r="C354" s="75"/>
      <c r="D354" s="75"/>
      <c r="E354" s="85"/>
      <c r="F354" s="85"/>
      <c r="G354" s="75"/>
      <c r="H354" s="75"/>
      <c r="I354" s="75"/>
    </row>
    <row r="355" spans="1:9" ht="13.5">
      <c r="A355" s="156"/>
      <c r="B355" s="154"/>
      <c r="C355" s="75"/>
      <c r="D355" s="75"/>
      <c r="E355" s="85"/>
      <c r="F355" s="85"/>
      <c r="G355" s="75"/>
      <c r="H355" s="75"/>
      <c r="I355" s="75"/>
    </row>
    <row r="356" spans="1:9" ht="13.5">
      <c r="A356" s="156"/>
      <c r="B356" s="154"/>
      <c r="C356" s="75"/>
      <c r="D356" s="75"/>
      <c r="E356" s="85"/>
      <c r="F356" s="85"/>
      <c r="G356" s="75"/>
      <c r="H356" s="75"/>
      <c r="I356" s="75"/>
    </row>
    <row r="357" spans="1:9" ht="13.5">
      <c r="A357" s="156"/>
      <c r="B357" s="154"/>
      <c r="C357" s="75"/>
      <c r="D357" s="75"/>
      <c r="E357" s="85"/>
      <c r="F357" s="85"/>
      <c r="G357" s="75"/>
      <c r="H357" s="75"/>
      <c r="I357" s="75"/>
    </row>
    <row r="358" spans="1:9" ht="13.5">
      <c r="A358" s="156"/>
      <c r="B358" s="154"/>
      <c r="C358" s="75"/>
      <c r="D358" s="75"/>
      <c r="E358" s="85"/>
      <c r="F358" s="85"/>
      <c r="G358" s="75"/>
      <c r="H358" s="75"/>
      <c r="I358" s="75"/>
    </row>
    <row r="359" spans="1:9" ht="13.5">
      <c r="A359" s="156"/>
      <c r="B359" s="154"/>
      <c r="C359" s="75"/>
      <c r="D359" s="75"/>
      <c r="E359" s="85"/>
      <c r="F359" s="85"/>
      <c r="G359" s="75"/>
      <c r="H359" s="75"/>
      <c r="I359" s="75"/>
    </row>
    <row r="360" spans="1:9" ht="13.5">
      <c r="A360" s="156"/>
      <c r="B360" s="154"/>
      <c r="C360" s="75"/>
      <c r="D360" s="75"/>
      <c r="E360" s="85"/>
      <c r="F360" s="85"/>
      <c r="G360" s="75"/>
      <c r="H360" s="75"/>
      <c r="I360" s="75"/>
    </row>
    <row r="361" spans="1:9" ht="13.5">
      <c r="A361" s="156"/>
      <c r="B361" s="154"/>
      <c r="C361" s="75"/>
      <c r="D361" s="75"/>
      <c r="E361" s="85"/>
      <c r="F361" s="85"/>
      <c r="G361" s="75"/>
      <c r="H361" s="75"/>
      <c r="I361" s="75"/>
    </row>
    <row r="362" spans="1:9" ht="13.5">
      <c r="A362" s="156"/>
      <c r="B362" s="154"/>
      <c r="C362" s="75"/>
      <c r="D362" s="75"/>
      <c r="E362" s="85"/>
      <c r="F362" s="85"/>
      <c r="G362" s="75"/>
      <c r="H362" s="75"/>
      <c r="I362" s="75"/>
    </row>
    <row r="363" spans="1:9" ht="13.5">
      <c r="A363" s="156"/>
      <c r="B363" s="154"/>
      <c r="C363" s="75"/>
      <c r="D363" s="75"/>
      <c r="E363" s="85"/>
      <c r="F363" s="85"/>
      <c r="G363" s="75"/>
      <c r="H363" s="75"/>
      <c r="I363" s="75"/>
    </row>
    <row r="364" spans="1:9" ht="13.5">
      <c r="A364" s="156"/>
      <c r="B364" s="155"/>
      <c r="C364" s="75"/>
      <c r="D364" s="75"/>
      <c r="E364" s="85"/>
      <c r="F364" s="85"/>
      <c r="G364" s="75"/>
      <c r="H364" s="75"/>
      <c r="I364" s="75"/>
    </row>
    <row r="365" spans="1:9" ht="13.5">
      <c r="A365" s="156"/>
      <c r="B365" s="155"/>
      <c r="C365" s="75"/>
      <c r="D365" s="75"/>
      <c r="E365" s="85"/>
      <c r="F365" s="85"/>
      <c r="G365" s="75"/>
      <c r="H365" s="75"/>
      <c r="I365" s="75"/>
    </row>
    <row r="366" spans="1:9" ht="13.5">
      <c r="A366" s="156"/>
      <c r="B366" s="155"/>
      <c r="C366" s="75"/>
      <c r="D366" s="75"/>
      <c r="E366" s="85"/>
      <c r="F366" s="85"/>
      <c r="G366" s="75"/>
      <c r="H366" s="75"/>
      <c r="I366" s="75"/>
    </row>
    <row r="367" spans="1:9" ht="13.5">
      <c r="A367" s="156"/>
      <c r="B367" s="155"/>
      <c r="C367" s="75"/>
      <c r="D367" s="75"/>
      <c r="E367" s="85"/>
      <c r="F367" s="85"/>
      <c r="G367" s="75"/>
      <c r="H367" s="75"/>
      <c r="I367" s="75"/>
    </row>
    <row r="368" spans="1:9" ht="13.5">
      <c r="A368" s="156"/>
      <c r="B368" s="155"/>
      <c r="C368" s="75"/>
      <c r="D368" s="75"/>
      <c r="E368" s="85"/>
      <c r="F368" s="85"/>
      <c r="G368" s="75"/>
      <c r="H368" s="75"/>
      <c r="I368" s="75"/>
    </row>
    <row r="369" spans="1:9" ht="13.5">
      <c r="A369" s="156"/>
      <c r="B369" s="155"/>
      <c r="C369" s="75"/>
      <c r="D369" s="75"/>
      <c r="E369" s="85"/>
      <c r="F369" s="85"/>
      <c r="G369" s="75"/>
      <c r="H369" s="75"/>
      <c r="I369" s="75"/>
    </row>
    <row r="370" spans="1:9" ht="13.5">
      <c r="A370" s="156"/>
      <c r="B370" s="155"/>
      <c r="C370" s="75"/>
      <c r="D370" s="75"/>
      <c r="E370" s="85"/>
      <c r="F370" s="85"/>
      <c r="G370" s="75"/>
      <c r="H370" s="75"/>
      <c r="I370" s="75"/>
    </row>
    <row r="371" spans="1:9" ht="13.5">
      <c r="A371" s="156"/>
      <c r="B371" s="155"/>
      <c r="C371" s="75"/>
      <c r="D371" s="75"/>
      <c r="E371" s="85"/>
      <c r="F371" s="85"/>
      <c r="G371" s="75"/>
      <c r="H371" s="75"/>
      <c r="I371" s="75"/>
    </row>
    <row r="372" spans="1:9" ht="13.5">
      <c r="A372" s="156"/>
      <c r="B372" s="155"/>
      <c r="C372" s="75"/>
      <c r="D372" s="75"/>
      <c r="E372" s="85"/>
      <c r="F372" s="85"/>
      <c r="G372" s="75"/>
      <c r="H372" s="75"/>
      <c r="I372" s="75"/>
    </row>
    <row r="373" spans="1:9" ht="13.5">
      <c r="A373" s="156"/>
      <c r="B373" s="155"/>
      <c r="C373" s="75"/>
      <c r="D373" s="75"/>
      <c r="E373" s="85"/>
      <c r="F373" s="85"/>
      <c r="G373" s="75"/>
      <c r="H373" s="75"/>
      <c r="I373" s="75"/>
    </row>
    <row r="374" spans="1:9" ht="13.5">
      <c r="A374" s="156"/>
      <c r="B374" s="155"/>
      <c r="C374" s="75"/>
      <c r="D374" s="75"/>
      <c r="E374" s="85"/>
      <c r="F374" s="85"/>
      <c r="G374" s="75"/>
      <c r="H374" s="75"/>
      <c r="I374" s="75"/>
    </row>
    <row r="375" spans="1:9" ht="13.5">
      <c r="A375" s="156"/>
      <c r="B375" s="155"/>
      <c r="C375" s="75"/>
      <c r="D375" s="75"/>
      <c r="E375" s="85"/>
      <c r="F375" s="85"/>
      <c r="G375" s="75"/>
      <c r="H375" s="75"/>
      <c r="I375" s="75"/>
    </row>
    <row r="376" spans="1:9" ht="13.5">
      <c r="A376" s="156"/>
      <c r="B376" s="155"/>
      <c r="C376" s="75"/>
      <c r="D376" s="75"/>
      <c r="E376" s="85"/>
      <c r="F376" s="85"/>
      <c r="G376" s="75"/>
      <c r="H376" s="75"/>
      <c r="I376" s="75"/>
    </row>
    <row r="377" spans="1:9" ht="13.5">
      <c r="A377" s="156"/>
      <c r="B377" s="155"/>
      <c r="C377" s="75"/>
      <c r="D377" s="75"/>
      <c r="E377" s="85"/>
      <c r="F377" s="85"/>
      <c r="G377" s="75"/>
      <c r="H377" s="75"/>
      <c r="I377" s="75"/>
    </row>
    <row r="378" spans="1:9" ht="13.5">
      <c r="A378" s="156"/>
      <c r="B378" s="155"/>
      <c r="C378" s="75"/>
      <c r="D378" s="75"/>
      <c r="E378" s="85"/>
      <c r="F378" s="85"/>
      <c r="G378" s="75"/>
      <c r="H378" s="75"/>
      <c r="I378" s="75"/>
    </row>
    <row r="379" spans="1:9" ht="13.5">
      <c r="A379" s="156"/>
      <c r="B379" s="155"/>
      <c r="C379" s="75"/>
      <c r="D379" s="75"/>
      <c r="E379" s="85"/>
      <c r="F379" s="85"/>
      <c r="G379" s="75"/>
      <c r="H379" s="75"/>
      <c r="I379" s="75"/>
    </row>
    <row r="380" spans="1:9" ht="13.5">
      <c r="A380" s="156"/>
      <c r="B380" s="155"/>
      <c r="C380" s="75"/>
      <c r="D380" s="75"/>
      <c r="E380" s="85"/>
      <c r="F380" s="85"/>
      <c r="G380" s="75"/>
      <c r="H380" s="75"/>
      <c r="I380" s="75"/>
    </row>
    <row r="381" spans="1:9" ht="13.5">
      <c r="A381" s="156"/>
      <c r="B381" s="155"/>
      <c r="C381" s="75"/>
      <c r="D381" s="75"/>
      <c r="E381" s="85"/>
      <c r="F381" s="85"/>
      <c r="G381" s="75"/>
      <c r="H381" s="75"/>
      <c r="I381" s="75"/>
    </row>
    <row r="382" spans="1:9" ht="13.5">
      <c r="A382" s="156"/>
      <c r="B382" s="155"/>
      <c r="C382" s="75"/>
      <c r="D382" s="75"/>
      <c r="E382" s="85"/>
      <c r="F382" s="85"/>
      <c r="G382" s="75"/>
      <c r="H382" s="75"/>
      <c r="I382" s="75"/>
    </row>
    <row r="383" spans="1:9" ht="13.5">
      <c r="A383" s="156"/>
      <c r="B383" s="155"/>
      <c r="C383" s="75"/>
      <c r="D383" s="75"/>
      <c r="E383" s="85"/>
      <c r="F383" s="85"/>
      <c r="G383" s="75"/>
      <c r="H383" s="75"/>
      <c r="I383" s="75"/>
    </row>
    <row r="384" spans="1:9" ht="13.5">
      <c r="A384" s="156"/>
      <c r="B384" s="155"/>
      <c r="C384" s="75"/>
      <c r="D384" s="75"/>
      <c r="E384" s="85"/>
      <c r="F384" s="85"/>
      <c r="G384" s="75"/>
      <c r="H384" s="75"/>
      <c r="I384" s="75"/>
    </row>
    <row r="385" spans="1:9" ht="13.5">
      <c r="A385" s="156"/>
      <c r="B385" s="155"/>
      <c r="C385" s="75"/>
      <c r="D385" s="75"/>
      <c r="E385" s="85"/>
      <c r="F385" s="85"/>
      <c r="G385" s="75"/>
      <c r="H385" s="75"/>
      <c r="I385" s="75"/>
    </row>
    <row r="386" spans="1:9" ht="13.5">
      <c r="A386" s="156"/>
      <c r="B386" s="155"/>
      <c r="C386" s="75"/>
      <c r="D386" s="75"/>
      <c r="E386" s="85"/>
      <c r="F386" s="85"/>
      <c r="G386" s="75"/>
      <c r="H386" s="75"/>
      <c r="I386" s="75"/>
    </row>
    <row r="387" spans="1:9" ht="13.5">
      <c r="A387" s="156"/>
      <c r="B387" s="155"/>
      <c r="C387" s="75"/>
      <c r="D387" s="75"/>
      <c r="E387" s="85"/>
      <c r="F387" s="85"/>
      <c r="G387" s="75"/>
      <c r="H387" s="75"/>
      <c r="I387" s="75"/>
    </row>
    <row r="388" spans="1:9" ht="13.5">
      <c r="A388" s="156"/>
      <c r="B388" s="155"/>
      <c r="C388" s="75"/>
      <c r="D388" s="75"/>
      <c r="E388" s="85"/>
      <c r="F388" s="85"/>
      <c r="G388" s="75"/>
      <c r="H388" s="75"/>
      <c r="I388" s="75"/>
    </row>
    <row r="389" spans="1:9" ht="13.5">
      <c r="A389" s="156"/>
      <c r="B389" s="155"/>
      <c r="C389" s="75"/>
      <c r="D389" s="75"/>
      <c r="E389" s="85"/>
      <c r="F389" s="85"/>
      <c r="G389" s="75"/>
      <c r="H389" s="75"/>
      <c r="I389" s="75"/>
    </row>
    <row r="390" spans="1:9" ht="13.5">
      <c r="A390" s="156"/>
      <c r="B390" s="155"/>
      <c r="C390" s="75"/>
      <c r="D390" s="75"/>
      <c r="E390" s="85"/>
      <c r="F390" s="85"/>
      <c r="G390" s="75"/>
      <c r="H390" s="75"/>
      <c r="I390" s="75"/>
    </row>
    <row r="391" spans="1:9" ht="13.5">
      <c r="A391" s="156"/>
      <c r="B391" s="155"/>
      <c r="C391" s="75"/>
      <c r="D391" s="75"/>
      <c r="E391" s="85"/>
      <c r="F391" s="85"/>
      <c r="G391" s="75"/>
      <c r="H391" s="75"/>
      <c r="I391" s="75"/>
    </row>
    <row r="392" spans="1:9" ht="13.5">
      <c r="A392" s="156"/>
      <c r="B392" s="155"/>
      <c r="C392" s="75"/>
      <c r="D392" s="75"/>
      <c r="E392" s="85"/>
      <c r="F392" s="85"/>
      <c r="G392" s="75"/>
      <c r="H392" s="75"/>
      <c r="I392" s="75"/>
    </row>
    <row r="393" spans="1:9" ht="13.5">
      <c r="A393" s="156"/>
      <c r="B393" s="155"/>
      <c r="C393" s="75"/>
      <c r="D393" s="75"/>
      <c r="E393" s="85"/>
      <c r="F393" s="85"/>
      <c r="G393" s="75"/>
      <c r="H393" s="75"/>
      <c r="I393" s="75"/>
    </row>
    <row r="394" spans="1:9" ht="13.5">
      <c r="A394" s="156"/>
      <c r="B394" s="155"/>
      <c r="C394" s="75"/>
      <c r="D394" s="75"/>
      <c r="E394" s="85"/>
      <c r="F394" s="85"/>
      <c r="G394" s="75"/>
      <c r="H394" s="75"/>
      <c r="I394" s="75"/>
    </row>
    <row r="395" spans="1:9" ht="13.5">
      <c r="A395" s="156"/>
      <c r="B395" s="155"/>
      <c r="C395" s="75"/>
      <c r="D395" s="75"/>
      <c r="E395" s="85"/>
      <c r="F395" s="85"/>
      <c r="G395" s="75"/>
      <c r="H395" s="75"/>
      <c r="I395" s="75"/>
    </row>
    <row r="396" spans="1:9" ht="13.5">
      <c r="A396" s="156"/>
      <c r="B396" s="155"/>
      <c r="C396" s="75"/>
      <c r="D396" s="75"/>
      <c r="E396" s="85"/>
      <c r="F396" s="85"/>
      <c r="G396" s="75"/>
      <c r="H396" s="75"/>
      <c r="I396" s="75"/>
    </row>
    <row r="397" spans="1:9" ht="13.5">
      <c r="A397" s="156"/>
      <c r="B397" s="155"/>
      <c r="C397" s="75"/>
      <c r="D397" s="75"/>
      <c r="E397" s="85"/>
      <c r="F397" s="85"/>
      <c r="G397" s="75"/>
      <c r="H397" s="75"/>
      <c r="I397" s="75"/>
    </row>
    <row r="398" spans="1:9" ht="13.5">
      <c r="A398" s="156"/>
      <c r="B398" s="155"/>
      <c r="C398" s="75"/>
      <c r="D398" s="75"/>
      <c r="E398" s="85"/>
      <c r="F398" s="85"/>
      <c r="G398" s="75"/>
      <c r="H398" s="75"/>
      <c r="I398" s="75"/>
    </row>
    <row r="399" spans="1:9" ht="13.5">
      <c r="A399" s="156"/>
      <c r="B399" s="155"/>
      <c r="C399" s="75"/>
      <c r="D399" s="75"/>
      <c r="E399" s="85"/>
      <c r="F399" s="85"/>
      <c r="G399" s="75"/>
      <c r="H399" s="75"/>
      <c r="I399" s="75"/>
    </row>
    <row r="400" spans="1:9" ht="13.5">
      <c r="A400" s="156"/>
      <c r="B400" s="155"/>
      <c r="C400" s="75"/>
      <c r="D400" s="75"/>
      <c r="E400" s="85"/>
      <c r="F400" s="85"/>
      <c r="G400" s="75"/>
      <c r="H400" s="75"/>
      <c r="I400" s="75"/>
    </row>
    <row r="401" spans="1:9" ht="13.5">
      <c r="A401" s="156"/>
      <c r="B401" s="155"/>
      <c r="C401" s="75"/>
      <c r="D401" s="75"/>
      <c r="E401" s="85"/>
      <c r="F401" s="85"/>
      <c r="G401" s="75"/>
      <c r="H401" s="75"/>
      <c r="I401" s="75"/>
    </row>
    <row r="402" spans="1:9" ht="13.5">
      <c r="A402" s="156"/>
      <c r="B402" s="155"/>
      <c r="C402" s="75"/>
      <c r="D402" s="75"/>
      <c r="E402" s="85"/>
      <c r="F402" s="85"/>
      <c r="G402" s="75"/>
      <c r="H402" s="75"/>
      <c r="I402" s="75"/>
    </row>
    <row r="403" spans="1:9" ht="13.5">
      <c r="A403" s="156"/>
      <c r="B403" s="155"/>
      <c r="C403" s="75"/>
      <c r="D403" s="75"/>
      <c r="E403" s="85"/>
      <c r="F403" s="85"/>
      <c r="G403" s="75"/>
      <c r="H403" s="75"/>
      <c r="I403" s="75"/>
    </row>
    <row r="404" spans="1:9" ht="13.5">
      <c r="A404" s="156"/>
      <c r="B404" s="155"/>
      <c r="C404" s="75"/>
      <c r="D404" s="75"/>
      <c r="E404" s="85"/>
      <c r="F404" s="85"/>
      <c r="G404" s="75"/>
      <c r="H404" s="75"/>
      <c r="I404" s="75"/>
    </row>
    <row r="405" spans="1:9" ht="13.5">
      <c r="A405" s="156"/>
      <c r="B405" s="155"/>
      <c r="C405" s="75"/>
      <c r="D405" s="75"/>
      <c r="E405" s="85"/>
      <c r="F405" s="85"/>
      <c r="G405" s="75"/>
      <c r="H405" s="75"/>
      <c r="I405" s="75"/>
    </row>
    <row r="406" spans="1:9" ht="13.5">
      <c r="A406" s="156"/>
      <c r="B406" s="155"/>
      <c r="C406" s="75"/>
      <c r="D406" s="75"/>
      <c r="E406" s="85"/>
      <c r="F406" s="85"/>
      <c r="G406" s="75"/>
      <c r="H406" s="75"/>
      <c r="I406" s="75"/>
    </row>
    <row r="407" spans="1:9" ht="13.5">
      <c r="A407" s="156"/>
      <c r="B407" s="155"/>
      <c r="C407" s="75"/>
      <c r="D407" s="75"/>
      <c r="E407" s="85"/>
      <c r="F407" s="85"/>
      <c r="G407" s="75"/>
      <c r="H407" s="75"/>
      <c r="I407" s="75"/>
    </row>
    <row r="408" spans="1:9" ht="13.5">
      <c r="A408" s="156"/>
      <c r="B408" s="155"/>
      <c r="C408" s="75"/>
      <c r="D408" s="75"/>
      <c r="E408" s="85"/>
      <c r="F408" s="85"/>
      <c r="G408" s="75"/>
      <c r="H408" s="75"/>
      <c r="I408" s="75"/>
    </row>
    <row r="409" spans="1:9" ht="13.5">
      <c r="A409" s="156"/>
      <c r="B409" s="155"/>
      <c r="C409" s="75"/>
      <c r="D409" s="75"/>
      <c r="E409" s="85"/>
      <c r="F409" s="85"/>
      <c r="G409" s="75"/>
      <c r="H409" s="75"/>
      <c r="I409" s="75"/>
    </row>
    <row r="410" spans="1:9" ht="13.5">
      <c r="A410" s="156"/>
      <c r="B410" s="155"/>
      <c r="C410" s="75"/>
      <c r="D410" s="75"/>
      <c r="E410" s="85"/>
      <c r="F410" s="85"/>
      <c r="G410" s="75"/>
      <c r="H410" s="75"/>
      <c r="I410" s="75"/>
    </row>
    <row r="411" spans="1:9" ht="13.5">
      <c r="A411" s="156"/>
      <c r="B411" s="155"/>
      <c r="C411" s="75"/>
      <c r="D411" s="75"/>
      <c r="E411" s="85"/>
      <c r="F411" s="85"/>
      <c r="G411" s="75"/>
      <c r="H411" s="75"/>
      <c r="I411" s="75"/>
    </row>
    <row r="412" spans="1:9" ht="13.5">
      <c r="A412" s="156"/>
      <c r="B412" s="155"/>
      <c r="C412" s="75"/>
      <c r="D412" s="75"/>
      <c r="E412" s="85"/>
      <c r="F412" s="85"/>
      <c r="G412" s="75"/>
      <c r="H412" s="75"/>
      <c r="I412" s="75"/>
    </row>
    <row r="413" spans="1:9" ht="13.5">
      <c r="A413" s="156"/>
      <c r="B413" s="155"/>
      <c r="C413" s="75"/>
      <c r="D413" s="75"/>
      <c r="E413" s="85"/>
      <c r="F413" s="85"/>
      <c r="G413" s="75"/>
      <c r="H413" s="75"/>
      <c r="I413" s="75"/>
    </row>
    <row r="414" spans="1:9" ht="13.5">
      <c r="A414" s="156"/>
      <c r="B414" s="155"/>
      <c r="C414" s="75"/>
      <c r="D414" s="75"/>
      <c r="E414" s="85"/>
      <c r="F414" s="85"/>
      <c r="G414" s="75"/>
      <c r="H414" s="75"/>
      <c r="I414" s="75"/>
    </row>
    <row r="415" spans="1:9" ht="13.5">
      <c r="A415" s="156"/>
      <c r="B415" s="155"/>
      <c r="C415" s="75"/>
      <c r="D415" s="75"/>
      <c r="E415" s="85"/>
      <c r="F415" s="85"/>
      <c r="G415" s="75"/>
      <c r="H415" s="75"/>
      <c r="I415" s="75"/>
    </row>
    <row r="416" spans="1:9" ht="13.5">
      <c r="A416" s="156"/>
      <c r="B416" s="155"/>
      <c r="C416" s="75"/>
      <c r="D416" s="75"/>
      <c r="E416" s="85"/>
      <c r="F416" s="85"/>
      <c r="G416" s="75"/>
      <c r="H416" s="75"/>
      <c r="I416" s="75"/>
    </row>
    <row r="417" spans="1:9" ht="13.5">
      <c r="A417" s="156"/>
      <c r="B417" s="155"/>
      <c r="C417" s="75"/>
      <c r="D417" s="75"/>
      <c r="E417" s="85"/>
      <c r="F417" s="85"/>
      <c r="G417" s="75"/>
      <c r="H417" s="75"/>
      <c r="I417" s="75"/>
    </row>
    <row r="418" spans="1:9" ht="13.5">
      <c r="A418" s="156"/>
      <c r="B418" s="155"/>
      <c r="C418" s="75"/>
      <c r="D418" s="75"/>
      <c r="E418" s="85"/>
      <c r="F418" s="85"/>
      <c r="G418" s="75"/>
      <c r="H418" s="75"/>
      <c r="I418" s="75"/>
    </row>
    <row r="419" spans="1:9" ht="13.5">
      <c r="A419" s="156"/>
      <c r="B419" s="155"/>
      <c r="C419" s="75"/>
      <c r="D419" s="75"/>
      <c r="E419" s="85"/>
      <c r="F419" s="85"/>
      <c r="G419" s="75"/>
      <c r="H419" s="75"/>
      <c r="I419" s="75"/>
    </row>
    <row r="420" spans="1:9" ht="13.5">
      <c r="A420" s="156"/>
      <c r="B420" s="155"/>
      <c r="C420" s="75"/>
      <c r="D420" s="75"/>
      <c r="E420" s="85"/>
      <c r="F420" s="85"/>
      <c r="G420" s="75"/>
      <c r="H420" s="75"/>
      <c r="I420" s="75"/>
    </row>
    <row r="421" spans="1:9" ht="13.5">
      <c r="A421" s="156"/>
      <c r="B421" s="155"/>
      <c r="C421" s="75"/>
      <c r="D421" s="75"/>
      <c r="E421" s="85"/>
      <c r="F421" s="85"/>
      <c r="G421" s="75"/>
      <c r="H421" s="75"/>
      <c r="I421" s="75"/>
    </row>
    <row r="422" spans="1:9" ht="13.5">
      <c r="A422" s="156"/>
      <c r="B422" s="155"/>
      <c r="C422" s="75"/>
      <c r="D422" s="75"/>
      <c r="E422" s="85"/>
      <c r="F422" s="85"/>
      <c r="G422" s="75"/>
      <c r="H422" s="75"/>
      <c r="I422" s="75"/>
    </row>
    <row r="423" spans="1:9" ht="13.5">
      <c r="A423" s="156"/>
      <c r="B423" s="155"/>
      <c r="C423" s="75"/>
      <c r="D423" s="75"/>
      <c r="E423" s="85"/>
      <c r="F423" s="85"/>
      <c r="G423" s="75"/>
      <c r="H423" s="75"/>
      <c r="I423" s="75"/>
    </row>
    <row r="424" spans="1:9" ht="13.5">
      <c r="A424" s="156"/>
      <c r="B424" s="155"/>
      <c r="C424" s="75"/>
      <c r="D424" s="75"/>
      <c r="E424" s="85"/>
      <c r="F424" s="85"/>
      <c r="G424" s="75"/>
      <c r="H424" s="75"/>
      <c r="I424" s="75"/>
    </row>
    <row r="425" spans="1:9" ht="13.5">
      <c r="A425" s="156"/>
      <c r="B425" s="155"/>
      <c r="C425" s="75"/>
      <c r="D425" s="75"/>
      <c r="E425" s="85"/>
      <c r="F425" s="85"/>
      <c r="G425" s="75"/>
      <c r="H425" s="75"/>
      <c r="I425" s="75"/>
    </row>
    <row r="426" spans="1:9" ht="13.5">
      <c r="A426" s="156"/>
      <c r="B426" s="155"/>
      <c r="C426" s="75"/>
      <c r="D426" s="75"/>
      <c r="E426" s="85"/>
      <c r="F426" s="85"/>
      <c r="G426" s="75"/>
      <c r="H426" s="75"/>
      <c r="I426" s="75"/>
    </row>
    <row r="427" spans="1:9" ht="13.5">
      <c r="A427" s="156"/>
      <c r="B427" s="155"/>
      <c r="C427" s="75"/>
      <c r="D427" s="75"/>
      <c r="E427" s="85"/>
      <c r="F427" s="85"/>
      <c r="G427" s="75"/>
      <c r="H427" s="75"/>
      <c r="I427" s="75"/>
    </row>
    <row r="428" spans="1:9" ht="13.5">
      <c r="A428" s="156"/>
      <c r="B428" s="155"/>
      <c r="C428" s="75"/>
      <c r="D428" s="75"/>
      <c r="E428" s="85"/>
      <c r="F428" s="85"/>
      <c r="G428" s="75"/>
      <c r="H428" s="75"/>
      <c r="I428" s="75"/>
    </row>
    <row r="429" spans="1:9" ht="13.5">
      <c r="A429" s="156"/>
      <c r="B429" s="155"/>
      <c r="C429" s="75"/>
      <c r="D429" s="75"/>
      <c r="E429" s="85"/>
      <c r="F429" s="85"/>
      <c r="G429" s="75"/>
      <c r="H429" s="75"/>
      <c r="I429" s="75"/>
    </row>
    <row r="430" spans="1:9" ht="13.5">
      <c r="A430" s="156"/>
      <c r="B430" s="155"/>
      <c r="C430" s="75"/>
      <c r="D430" s="75"/>
      <c r="E430" s="85"/>
      <c r="F430" s="85"/>
      <c r="G430" s="75"/>
      <c r="H430" s="75"/>
      <c r="I430" s="75"/>
    </row>
    <row r="431" spans="1:9" ht="13.5">
      <c r="A431" s="156"/>
      <c r="B431" s="155"/>
      <c r="C431" s="75"/>
      <c r="D431" s="75"/>
      <c r="E431" s="85"/>
      <c r="F431" s="85"/>
      <c r="G431" s="75"/>
      <c r="H431" s="75"/>
      <c r="I431" s="75"/>
    </row>
    <row r="432" spans="1:9" ht="13.5">
      <c r="A432" s="156"/>
      <c r="B432" s="155"/>
      <c r="C432" s="75"/>
      <c r="D432" s="75"/>
      <c r="E432" s="85"/>
      <c r="F432" s="85"/>
      <c r="G432" s="75"/>
      <c r="H432" s="75"/>
      <c r="I432" s="75"/>
    </row>
    <row r="433" spans="1:9" ht="13.5">
      <c r="A433" s="156"/>
      <c r="B433" s="155"/>
      <c r="C433" s="75"/>
      <c r="D433" s="75"/>
      <c r="E433" s="85"/>
      <c r="F433" s="85"/>
      <c r="G433" s="75"/>
      <c r="H433" s="75"/>
      <c r="I433" s="75"/>
    </row>
    <row r="434" spans="1:9" ht="13.5">
      <c r="A434" s="156"/>
      <c r="B434" s="155"/>
      <c r="C434" s="75"/>
      <c r="D434" s="75"/>
      <c r="E434" s="85"/>
      <c r="F434" s="85"/>
      <c r="G434" s="75"/>
      <c r="H434" s="75"/>
      <c r="I434" s="75"/>
    </row>
    <row r="435" spans="1:9" ht="13.5">
      <c r="A435" s="156"/>
      <c r="B435" s="155"/>
      <c r="C435" s="75"/>
      <c r="D435" s="75"/>
      <c r="E435" s="85"/>
      <c r="F435" s="85"/>
      <c r="G435" s="75"/>
      <c r="H435" s="75"/>
      <c r="I435" s="75"/>
    </row>
    <row r="436" spans="1:9" ht="13.5">
      <c r="A436" s="156"/>
      <c r="B436" s="155"/>
      <c r="C436" s="75"/>
      <c r="D436" s="75"/>
      <c r="E436" s="85"/>
      <c r="F436" s="85"/>
      <c r="G436" s="75"/>
      <c r="H436" s="75"/>
      <c r="I436" s="75"/>
    </row>
    <row r="437" spans="1:9" ht="13.5">
      <c r="A437" s="156"/>
      <c r="B437" s="155"/>
      <c r="C437" s="75"/>
      <c r="D437" s="75"/>
      <c r="E437" s="85"/>
      <c r="F437" s="85"/>
      <c r="G437" s="75"/>
      <c r="H437" s="75"/>
      <c r="I437" s="75"/>
    </row>
    <row r="438" spans="1:9" ht="13.5">
      <c r="A438" s="156"/>
      <c r="B438" s="155"/>
      <c r="C438" s="75"/>
      <c r="D438" s="75"/>
      <c r="E438" s="85"/>
      <c r="F438" s="85"/>
      <c r="G438" s="75"/>
      <c r="H438" s="75"/>
      <c r="I438" s="75"/>
    </row>
    <row r="439" spans="1:9" ht="13.5">
      <c r="A439" s="156"/>
      <c r="B439" s="155"/>
      <c r="C439" s="75"/>
      <c r="D439" s="75"/>
      <c r="E439" s="85"/>
      <c r="F439" s="85"/>
      <c r="G439" s="75"/>
      <c r="H439" s="75"/>
      <c r="I439" s="75"/>
    </row>
    <row r="440" spans="1:9" ht="13.5">
      <c r="A440" s="156"/>
      <c r="B440" s="155"/>
      <c r="C440" s="75"/>
      <c r="D440" s="75"/>
      <c r="E440" s="85"/>
      <c r="F440" s="85"/>
      <c r="G440" s="75"/>
      <c r="H440" s="75"/>
      <c r="I440" s="75"/>
    </row>
    <row r="441" spans="1:9" ht="13.5">
      <c r="A441" s="156"/>
      <c r="B441" s="155"/>
      <c r="C441" s="75"/>
      <c r="D441" s="75"/>
      <c r="E441" s="85"/>
      <c r="F441" s="85"/>
      <c r="G441" s="75"/>
      <c r="H441" s="75"/>
      <c r="I441" s="75"/>
    </row>
    <row r="442" spans="1:9" ht="13.5">
      <c r="A442" s="156"/>
      <c r="B442" s="155"/>
      <c r="C442" s="75"/>
      <c r="D442" s="75"/>
      <c r="E442" s="85"/>
      <c r="F442" s="85"/>
      <c r="G442" s="75"/>
      <c r="H442" s="75"/>
      <c r="I442" s="75"/>
    </row>
    <row r="443" spans="1:9" ht="13.5">
      <c r="A443" s="156"/>
      <c r="B443" s="155"/>
      <c r="C443" s="75"/>
      <c r="D443" s="75"/>
      <c r="E443" s="85"/>
      <c r="F443" s="85"/>
      <c r="G443" s="75"/>
      <c r="H443" s="75"/>
      <c r="I443" s="75"/>
    </row>
    <row r="444" spans="1:9" ht="13.5">
      <c r="A444" s="156"/>
      <c r="B444" s="155"/>
      <c r="C444" s="75"/>
      <c r="D444" s="75"/>
      <c r="E444" s="85"/>
      <c r="F444" s="85"/>
      <c r="G444" s="75"/>
      <c r="H444" s="75"/>
      <c r="I444" s="75"/>
    </row>
    <row r="445" spans="1:9" ht="13.5">
      <c r="A445" s="156"/>
      <c r="B445" s="155"/>
      <c r="C445" s="75"/>
      <c r="D445" s="75"/>
      <c r="E445" s="85"/>
      <c r="F445" s="85"/>
      <c r="G445" s="75"/>
      <c r="H445" s="75"/>
      <c r="I445" s="75"/>
    </row>
    <row r="446" spans="1:9" ht="13.5">
      <c r="A446" s="156"/>
      <c r="B446" s="155"/>
      <c r="C446" s="75"/>
      <c r="D446" s="75"/>
      <c r="E446" s="85"/>
      <c r="F446" s="85"/>
      <c r="G446" s="75"/>
      <c r="H446" s="75"/>
      <c r="I446" s="75"/>
    </row>
    <row r="447" spans="1:9" ht="13.5">
      <c r="A447" s="156"/>
      <c r="B447" s="155"/>
      <c r="C447" s="75"/>
      <c r="D447" s="75"/>
      <c r="E447" s="85"/>
      <c r="F447" s="85"/>
      <c r="G447" s="75"/>
      <c r="H447" s="75"/>
      <c r="I447" s="75"/>
    </row>
    <row r="448" spans="1:9" ht="13.5">
      <c r="A448" s="156"/>
      <c r="B448" s="155"/>
      <c r="C448" s="75"/>
      <c r="D448" s="75"/>
      <c r="E448" s="85"/>
      <c r="F448" s="85"/>
      <c r="G448" s="75"/>
      <c r="H448" s="75"/>
      <c r="I448" s="75"/>
    </row>
    <row r="449" spans="1:9" ht="13.5">
      <c r="A449" s="156"/>
      <c r="B449" s="155"/>
      <c r="C449" s="75"/>
      <c r="D449" s="75"/>
      <c r="E449" s="85"/>
      <c r="F449" s="85"/>
      <c r="G449" s="75"/>
      <c r="H449" s="75"/>
      <c r="I449" s="75"/>
    </row>
    <row r="450" spans="1:9" ht="13.5">
      <c r="A450" s="156"/>
      <c r="B450" s="155"/>
      <c r="C450" s="75"/>
      <c r="D450" s="75"/>
      <c r="E450" s="85"/>
      <c r="F450" s="85"/>
      <c r="G450" s="75"/>
      <c r="H450" s="75"/>
      <c r="I450" s="75"/>
    </row>
    <row r="451" spans="1:9" ht="13.5">
      <c r="A451" s="156"/>
      <c r="B451" s="155"/>
      <c r="C451" s="75"/>
      <c r="D451" s="75"/>
      <c r="E451" s="85"/>
      <c r="F451" s="85"/>
      <c r="G451" s="75"/>
      <c r="H451" s="75"/>
      <c r="I451" s="75"/>
    </row>
    <row r="452" spans="1:9" ht="13.5">
      <c r="A452" s="156"/>
      <c r="B452" s="155"/>
      <c r="C452" s="75"/>
      <c r="D452" s="75"/>
      <c r="E452" s="85"/>
      <c r="F452" s="85"/>
      <c r="G452" s="75"/>
      <c r="H452" s="75"/>
      <c r="I452" s="75"/>
    </row>
    <row r="453" spans="1:9" ht="13.5">
      <c r="A453" s="156"/>
      <c r="B453" s="155"/>
      <c r="C453" s="75"/>
      <c r="D453" s="75"/>
      <c r="E453" s="85"/>
      <c r="F453" s="85"/>
      <c r="G453" s="75"/>
      <c r="H453" s="75"/>
      <c r="I453" s="75"/>
    </row>
    <row r="454" spans="1:9" ht="13.5">
      <c r="A454" s="156"/>
      <c r="B454" s="155"/>
      <c r="C454" s="75"/>
      <c r="D454" s="75"/>
      <c r="E454" s="85"/>
      <c r="F454" s="85"/>
      <c r="G454" s="75"/>
      <c r="H454" s="75"/>
      <c r="I454" s="75"/>
    </row>
    <row r="455" spans="1:9" ht="13.5">
      <c r="A455" s="156"/>
      <c r="B455" s="155"/>
      <c r="C455" s="75"/>
      <c r="D455" s="75"/>
      <c r="E455" s="85"/>
      <c r="F455" s="85"/>
      <c r="G455" s="75"/>
      <c r="H455" s="75"/>
      <c r="I455" s="75"/>
    </row>
    <row r="456" spans="1:9" ht="13.5">
      <c r="A456" s="156"/>
      <c r="B456" s="155"/>
      <c r="C456" s="75"/>
      <c r="D456" s="75"/>
      <c r="E456" s="85"/>
      <c r="F456" s="85"/>
      <c r="G456" s="75"/>
      <c r="H456" s="75"/>
      <c r="I456" s="75"/>
    </row>
    <row r="457" spans="1:9" ht="13.5">
      <c r="A457" s="156"/>
      <c r="B457" s="155"/>
      <c r="C457" s="75"/>
      <c r="D457" s="75"/>
      <c r="E457" s="85"/>
      <c r="F457" s="85"/>
      <c r="G457" s="75"/>
      <c r="H457" s="75"/>
      <c r="I457" s="75"/>
    </row>
    <row r="458" spans="1:9" ht="13.5">
      <c r="A458" s="156"/>
      <c r="B458" s="155"/>
      <c r="C458" s="75"/>
      <c r="D458" s="75"/>
      <c r="E458" s="85"/>
      <c r="F458" s="85"/>
      <c r="G458" s="75"/>
      <c r="H458" s="75"/>
      <c r="I458" s="75"/>
    </row>
    <row r="459" spans="1:9" ht="13.5">
      <c r="A459" s="156"/>
      <c r="B459" s="155"/>
      <c r="C459" s="75"/>
      <c r="D459" s="75"/>
      <c r="E459" s="85"/>
      <c r="F459" s="85"/>
      <c r="G459" s="75"/>
      <c r="H459" s="75"/>
      <c r="I459" s="75"/>
    </row>
    <row r="460" spans="1:9" ht="13.5">
      <c r="A460" s="156"/>
      <c r="B460" s="155"/>
      <c r="C460" s="75"/>
      <c r="D460" s="75"/>
      <c r="E460" s="85"/>
      <c r="F460" s="85"/>
      <c r="G460" s="75"/>
      <c r="H460" s="75"/>
      <c r="I460" s="75"/>
    </row>
    <row r="461" spans="1:9" ht="13.5">
      <c r="A461" s="156"/>
      <c r="B461" s="155"/>
      <c r="C461" s="75"/>
      <c r="D461" s="75"/>
      <c r="E461" s="85"/>
      <c r="F461" s="85"/>
      <c r="G461" s="75"/>
      <c r="H461" s="75"/>
      <c r="I461" s="75"/>
    </row>
    <row r="462" spans="1:9" ht="13.5">
      <c r="A462" s="156"/>
      <c r="B462" s="155"/>
      <c r="C462" s="75"/>
      <c r="D462" s="75"/>
      <c r="E462" s="85"/>
      <c r="F462" s="85"/>
      <c r="G462" s="75"/>
      <c r="H462" s="75"/>
      <c r="I462" s="75"/>
    </row>
    <row r="463" spans="1:9" ht="13.5">
      <c r="A463" s="156"/>
      <c r="B463" s="155"/>
      <c r="C463" s="75"/>
      <c r="D463" s="75"/>
      <c r="E463" s="85"/>
      <c r="F463" s="85"/>
      <c r="G463" s="75"/>
      <c r="H463" s="75"/>
      <c r="I463" s="75"/>
    </row>
    <row r="464" spans="1:9" ht="13.5">
      <c r="A464" s="156"/>
      <c r="B464" s="155"/>
      <c r="C464" s="75"/>
      <c r="D464" s="75"/>
      <c r="E464" s="85"/>
      <c r="F464" s="85"/>
      <c r="G464" s="75"/>
      <c r="H464" s="75"/>
      <c r="I464" s="75"/>
    </row>
    <row r="465" spans="1:9" ht="13.5">
      <c r="A465" s="156"/>
      <c r="B465" s="155"/>
      <c r="C465" s="75"/>
      <c r="D465" s="75"/>
      <c r="E465" s="85"/>
      <c r="F465" s="85"/>
      <c r="G465" s="75"/>
      <c r="H465" s="75"/>
      <c r="I465" s="75"/>
    </row>
    <row r="466" spans="1:9" ht="13.5">
      <c r="A466" s="156"/>
      <c r="B466" s="155"/>
      <c r="C466" s="75"/>
      <c r="D466" s="75"/>
      <c r="E466" s="85"/>
      <c r="F466" s="85"/>
      <c r="G466" s="75"/>
      <c r="H466" s="75"/>
      <c r="I466" s="75"/>
    </row>
    <row r="467" spans="1:9" ht="13.5">
      <c r="A467" s="156"/>
      <c r="B467" s="155"/>
      <c r="C467" s="75"/>
      <c r="D467" s="75"/>
      <c r="E467" s="85"/>
      <c r="F467" s="85"/>
      <c r="G467" s="75"/>
      <c r="H467" s="75"/>
      <c r="I467" s="75"/>
    </row>
    <row r="468" spans="1:9" ht="13.5">
      <c r="A468" s="156"/>
      <c r="B468" s="155"/>
      <c r="C468" s="75"/>
      <c r="D468" s="75"/>
      <c r="E468" s="85"/>
      <c r="F468" s="85"/>
      <c r="G468" s="75"/>
      <c r="H468" s="75"/>
      <c r="I468" s="75"/>
    </row>
    <row r="469" spans="1:9" ht="13.5">
      <c r="A469" s="156"/>
      <c r="B469" s="155"/>
      <c r="C469" s="75"/>
      <c r="D469" s="75"/>
      <c r="E469" s="85"/>
      <c r="F469" s="85"/>
      <c r="G469" s="75"/>
      <c r="H469" s="75"/>
      <c r="I469" s="75"/>
    </row>
    <row r="470" spans="1:9" ht="13.5">
      <c r="A470" s="156"/>
      <c r="B470" s="155"/>
      <c r="C470" s="75"/>
      <c r="D470" s="75"/>
      <c r="E470" s="85"/>
      <c r="F470" s="85"/>
      <c r="G470" s="75"/>
      <c r="H470" s="75"/>
      <c r="I470" s="75"/>
    </row>
    <row r="471" spans="1:9" ht="13.5">
      <c r="A471" s="156"/>
      <c r="B471" s="155"/>
      <c r="C471" s="75"/>
      <c r="D471" s="75"/>
      <c r="E471" s="85"/>
      <c r="F471" s="85"/>
      <c r="G471" s="75"/>
      <c r="H471" s="75"/>
      <c r="I471" s="75"/>
    </row>
    <row r="472" spans="1:9" ht="13.5">
      <c r="A472" s="156"/>
      <c r="B472" s="155"/>
      <c r="C472" s="75"/>
      <c r="D472" s="75"/>
      <c r="E472" s="85"/>
      <c r="F472" s="85"/>
      <c r="G472" s="75"/>
      <c r="H472" s="75"/>
      <c r="I472" s="75"/>
    </row>
    <row r="473" spans="1:9" ht="13.5">
      <c r="A473" s="156"/>
      <c r="B473" s="155"/>
      <c r="C473" s="75"/>
      <c r="D473" s="75"/>
      <c r="E473" s="85"/>
      <c r="F473" s="85"/>
      <c r="G473" s="75"/>
      <c r="H473" s="75"/>
      <c r="I473" s="75"/>
    </row>
    <row r="474" spans="1:9" ht="13.5">
      <c r="A474" s="156"/>
      <c r="B474" s="155"/>
      <c r="C474" s="75"/>
      <c r="D474" s="75"/>
      <c r="E474" s="85"/>
      <c r="F474" s="85"/>
      <c r="G474" s="75"/>
      <c r="H474" s="75"/>
      <c r="I474" s="75"/>
    </row>
    <row r="475" spans="1:9">
      <c r="A475" s="156"/>
      <c r="B475" s="152"/>
      <c r="C475" s="75"/>
      <c r="D475" s="75"/>
      <c r="E475" s="85"/>
      <c r="F475" s="85"/>
      <c r="G475" s="85"/>
      <c r="H475" s="85"/>
    </row>
    <row r="476" spans="1:9">
      <c r="A476" s="156"/>
      <c r="B476" s="152"/>
      <c r="C476" s="75"/>
      <c r="D476" s="75"/>
      <c r="E476" s="85"/>
      <c r="F476" s="85"/>
      <c r="G476" s="85"/>
      <c r="H476" s="85"/>
    </row>
    <row r="477" spans="1:9">
      <c r="A477" s="156"/>
      <c r="B477" s="152"/>
      <c r="C477" s="75"/>
      <c r="D477" s="75"/>
      <c r="E477" s="85"/>
      <c r="F477" s="85"/>
      <c r="G477" s="85"/>
      <c r="H477" s="85"/>
    </row>
    <row r="478" spans="1:9">
      <c r="A478" s="156"/>
      <c r="B478" s="152"/>
      <c r="C478" s="85"/>
      <c r="D478" s="85"/>
      <c r="E478" s="85"/>
      <c r="F478" s="85"/>
      <c r="G478" s="85"/>
      <c r="H478" s="85"/>
    </row>
    <row r="479" spans="1:9">
      <c r="A479" s="156"/>
      <c r="B479" s="152"/>
      <c r="C479" s="85"/>
      <c r="D479" s="85"/>
      <c r="E479" s="85"/>
      <c r="F479" s="85"/>
      <c r="G479" s="85"/>
      <c r="H479" s="85"/>
    </row>
    <row r="480" spans="1:9">
      <c r="A480" s="156"/>
      <c r="B480" s="152"/>
      <c r="C480" s="85"/>
      <c r="D480" s="85"/>
      <c r="E480" s="85"/>
      <c r="F480" s="85"/>
      <c r="G480" s="85"/>
      <c r="H480" s="85"/>
    </row>
    <row r="481" spans="1:8">
      <c r="A481" s="156"/>
      <c r="B481" s="152"/>
      <c r="C481" s="85"/>
      <c r="D481" s="85"/>
      <c r="E481" s="85"/>
      <c r="F481" s="85"/>
      <c r="G481" s="85"/>
      <c r="H481" s="85"/>
    </row>
    <row r="482" spans="1:8">
      <c r="A482" s="156"/>
      <c r="B482" s="152"/>
      <c r="C482" s="85"/>
      <c r="D482" s="85"/>
      <c r="E482" s="85"/>
      <c r="F482" s="85"/>
      <c r="G482" s="85"/>
      <c r="H482" s="85"/>
    </row>
    <row r="483" spans="1:8">
      <c r="A483" s="156"/>
      <c r="B483" s="152"/>
      <c r="C483" s="85"/>
      <c r="D483" s="85"/>
      <c r="E483" s="85"/>
      <c r="F483" s="85"/>
      <c r="G483" s="85"/>
      <c r="H483" s="85"/>
    </row>
    <row r="484" spans="1:8">
      <c r="A484" s="156"/>
      <c r="B484" s="152"/>
      <c r="C484" s="85"/>
      <c r="D484" s="85"/>
      <c r="E484" s="85"/>
      <c r="F484" s="85"/>
      <c r="G484" s="85"/>
      <c r="H484" s="85"/>
    </row>
    <row r="485" spans="1:8">
      <c r="A485" s="156"/>
      <c r="B485" s="152"/>
      <c r="C485" s="85"/>
      <c r="D485" s="85"/>
      <c r="E485" s="85"/>
      <c r="F485" s="85"/>
      <c r="G485" s="85"/>
      <c r="H485" s="85"/>
    </row>
    <row r="486" spans="1:8">
      <c r="A486" s="156"/>
      <c r="B486" s="152"/>
      <c r="C486" s="85"/>
      <c r="D486" s="85"/>
      <c r="E486" s="85"/>
      <c r="F486" s="85"/>
      <c r="G486" s="85"/>
      <c r="H486" s="85"/>
    </row>
    <row r="487" spans="1:8">
      <c r="A487" s="156"/>
      <c r="B487" s="152"/>
      <c r="C487" s="85"/>
      <c r="D487" s="85"/>
      <c r="E487" s="85"/>
      <c r="F487" s="85"/>
      <c r="G487" s="85"/>
      <c r="H487" s="85"/>
    </row>
    <row r="488" spans="1:8">
      <c r="A488" s="156"/>
      <c r="B488" s="152"/>
      <c r="C488" s="85"/>
      <c r="D488" s="85"/>
      <c r="E488" s="85"/>
      <c r="F488" s="85"/>
      <c r="G488" s="85"/>
      <c r="H488" s="85"/>
    </row>
    <row r="489" spans="1:8">
      <c r="A489" s="156"/>
      <c r="B489" s="152"/>
      <c r="C489" s="85"/>
      <c r="D489" s="85"/>
      <c r="E489" s="85"/>
      <c r="F489" s="85"/>
      <c r="G489" s="85"/>
      <c r="H489" s="85"/>
    </row>
    <row r="490" spans="1:8">
      <c r="A490" s="156"/>
      <c r="B490" s="152"/>
      <c r="C490" s="85"/>
      <c r="D490" s="85"/>
      <c r="E490" s="85"/>
      <c r="F490" s="85"/>
      <c r="G490" s="85"/>
      <c r="H490" s="85"/>
    </row>
    <row r="491" spans="1:8">
      <c r="A491" s="156"/>
      <c r="B491" s="152"/>
      <c r="C491" s="85"/>
      <c r="D491" s="85"/>
      <c r="E491" s="85"/>
      <c r="F491" s="85"/>
      <c r="G491" s="85"/>
      <c r="H491" s="85"/>
    </row>
    <row r="492" spans="1:8">
      <c r="A492" s="156"/>
      <c r="B492" s="152"/>
      <c r="C492" s="85"/>
      <c r="D492" s="85"/>
      <c r="E492" s="85"/>
      <c r="F492" s="85"/>
      <c r="G492" s="85"/>
      <c r="H492" s="85"/>
    </row>
    <row r="493" spans="1:8">
      <c r="A493" s="156"/>
      <c r="B493" s="152"/>
      <c r="C493" s="85"/>
      <c r="D493" s="85"/>
      <c r="E493" s="85"/>
      <c r="F493" s="85"/>
      <c r="G493" s="85"/>
      <c r="H493" s="85"/>
    </row>
    <row r="494" spans="1:8">
      <c r="A494" s="156"/>
      <c r="B494" s="152"/>
      <c r="C494" s="85"/>
      <c r="D494" s="85"/>
      <c r="E494" s="85"/>
      <c r="F494" s="85"/>
      <c r="G494" s="85"/>
      <c r="H494" s="85"/>
    </row>
    <row r="495" spans="1:8">
      <c r="A495" s="156"/>
      <c r="B495" s="152"/>
      <c r="C495" s="85"/>
      <c r="D495" s="85"/>
      <c r="E495" s="85"/>
      <c r="F495" s="85"/>
      <c r="G495" s="85"/>
      <c r="H495" s="85"/>
    </row>
    <row r="496" spans="1:8">
      <c r="A496" s="156"/>
      <c r="B496" s="152"/>
      <c r="C496" s="85"/>
      <c r="D496" s="85"/>
      <c r="E496" s="85"/>
      <c r="F496" s="85"/>
      <c r="G496" s="85"/>
      <c r="H496" s="85"/>
    </row>
    <row r="497" spans="1:8">
      <c r="A497" s="156"/>
      <c r="B497" s="152"/>
      <c r="C497" s="85"/>
      <c r="D497" s="85"/>
      <c r="E497" s="85"/>
      <c r="F497" s="85"/>
      <c r="G497" s="85"/>
      <c r="H497" s="85"/>
    </row>
    <row r="498" spans="1:8">
      <c r="A498" s="156"/>
      <c r="B498" s="152"/>
      <c r="C498" s="85"/>
      <c r="D498" s="85"/>
      <c r="E498" s="85"/>
      <c r="F498" s="85"/>
      <c r="G498" s="85"/>
      <c r="H498" s="85"/>
    </row>
    <row r="499" spans="1:8">
      <c r="A499" s="156"/>
      <c r="B499" s="152"/>
      <c r="C499" s="85"/>
      <c r="D499" s="85"/>
      <c r="E499" s="85"/>
      <c r="F499" s="85"/>
      <c r="G499" s="85"/>
      <c r="H499" s="85"/>
    </row>
    <row r="500" spans="1:8">
      <c r="A500" s="156"/>
      <c r="B500" s="152"/>
      <c r="C500" s="85"/>
      <c r="D500" s="85"/>
      <c r="E500" s="85"/>
      <c r="F500" s="85"/>
      <c r="G500" s="85"/>
      <c r="H500" s="85"/>
    </row>
    <row r="501" spans="1:8">
      <c r="A501" s="156"/>
      <c r="B501" s="152"/>
      <c r="C501" s="85"/>
      <c r="D501" s="85"/>
      <c r="E501" s="85"/>
      <c r="F501" s="85"/>
      <c r="G501" s="85"/>
      <c r="H501" s="85"/>
    </row>
    <row r="502" spans="1:8">
      <c r="A502" s="156"/>
      <c r="B502" s="152"/>
      <c r="C502" s="85"/>
      <c r="D502" s="85"/>
      <c r="E502" s="85"/>
      <c r="F502" s="85"/>
      <c r="G502" s="85"/>
      <c r="H502" s="85"/>
    </row>
    <row r="503" spans="1:8">
      <c r="A503" s="156"/>
      <c r="B503" s="152"/>
      <c r="C503" s="85"/>
      <c r="D503" s="85"/>
      <c r="E503" s="85"/>
      <c r="F503" s="85"/>
      <c r="G503" s="85"/>
      <c r="H503" s="85"/>
    </row>
    <row r="504" spans="1:8">
      <c r="A504" s="156"/>
      <c r="B504" s="152"/>
      <c r="C504" s="85"/>
      <c r="D504" s="85"/>
      <c r="E504" s="85"/>
      <c r="F504" s="85"/>
      <c r="G504" s="85"/>
      <c r="H504" s="85"/>
    </row>
    <row r="505" spans="1:8">
      <c r="A505" s="156"/>
      <c r="B505" s="152"/>
      <c r="C505" s="85"/>
      <c r="D505" s="85"/>
      <c r="E505" s="85"/>
      <c r="F505" s="85"/>
      <c r="G505" s="85"/>
      <c r="H505" s="85"/>
    </row>
    <row r="506" spans="1:8">
      <c r="A506" s="156"/>
      <c r="B506" s="152"/>
      <c r="C506" s="85"/>
      <c r="D506" s="85"/>
      <c r="E506" s="85"/>
      <c r="F506" s="85"/>
      <c r="G506" s="85"/>
      <c r="H506" s="85"/>
    </row>
    <row r="507" spans="1:8">
      <c r="A507" s="156"/>
      <c r="B507" s="152"/>
      <c r="C507" s="85"/>
      <c r="D507" s="85"/>
      <c r="E507" s="85"/>
      <c r="F507" s="85"/>
      <c r="G507" s="85"/>
      <c r="H507" s="85"/>
    </row>
    <row r="508" spans="1:8">
      <c r="A508" s="156"/>
      <c r="B508" s="152"/>
      <c r="C508" s="85"/>
      <c r="D508" s="85"/>
      <c r="E508" s="85"/>
      <c r="F508" s="85"/>
      <c r="G508" s="85"/>
      <c r="H508" s="85"/>
    </row>
    <row r="509" spans="1:8">
      <c r="A509" s="156"/>
      <c r="B509" s="152"/>
      <c r="C509" s="85"/>
      <c r="D509" s="85"/>
      <c r="E509" s="85"/>
      <c r="F509" s="85"/>
      <c r="G509" s="85"/>
      <c r="H509" s="85"/>
    </row>
    <row r="510" spans="1:8">
      <c r="A510" s="156"/>
      <c r="B510" s="152"/>
      <c r="C510" s="85"/>
      <c r="D510" s="85"/>
      <c r="E510" s="85"/>
      <c r="F510" s="85"/>
      <c r="G510" s="85"/>
      <c r="H510" s="85"/>
    </row>
    <row r="511" spans="1:8">
      <c r="A511" s="156"/>
      <c r="B511" s="152"/>
      <c r="C511" s="85"/>
      <c r="D511" s="85"/>
      <c r="E511" s="85"/>
      <c r="F511" s="85"/>
      <c r="G511" s="85"/>
      <c r="H511" s="85"/>
    </row>
    <row r="512" spans="1:8">
      <c r="A512" s="156"/>
      <c r="B512" s="152"/>
      <c r="C512" s="85"/>
      <c r="D512" s="85"/>
      <c r="E512" s="85"/>
      <c r="F512" s="85"/>
      <c r="G512" s="85"/>
      <c r="H512" s="85"/>
    </row>
    <row r="513" spans="1:8">
      <c r="A513" s="156"/>
      <c r="B513" s="152"/>
      <c r="C513" s="85"/>
      <c r="D513" s="85"/>
      <c r="E513" s="85"/>
      <c r="F513" s="85"/>
      <c r="G513" s="85"/>
      <c r="H513" s="85"/>
    </row>
    <row r="514" spans="1:8">
      <c r="A514" s="156"/>
      <c r="B514" s="152"/>
      <c r="C514" s="85"/>
      <c r="D514" s="85"/>
      <c r="E514" s="85"/>
      <c r="F514" s="85"/>
      <c r="G514" s="85"/>
      <c r="H514" s="85"/>
    </row>
    <row r="515" spans="1:8">
      <c r="A515" s="156"/>
      <c r="B515" s="152"/>
      <c r="C515" s="85"/>
      <c r="D515" s="85"/>
      <c r="E515" s="85"/>
      <c r="F515" s="85"/>
      <c r="G515" s="85"/>
      <c r="H515" s="85"/>
    </row>
    <row r="516" spans="1:8">
      <c r="A516" s="156"/>
      <c r="B516" s="152"/>
      <c r="C516" s="85"/>
      <c r="D516" s="85"/>
      <c r="E516" s="85"/>
      <c r="F516" s="85"/>
      <c r="G516" s="85"/>
      <c r="H516" s="85"/>
    </row>
    <row r="517" spans="1:8">
      <c r="A517" s="156"/>
      <c r="B517" s="152"/>
      <c r="C517" s="85"/>
      <c r="D517" s="85"/>
      <c r="E517" s="85"/>
      <c r="F517" s="85"/>
      <c r="G517" s="85"/>
      <c r="H517" s="85"/>
    </row>
    <row r="518" spans="1:8">
      <c r="A518" s="156"/>
      <c r="B518" s="152"/>
      <c r="C518" s="85"/>
      <c r="D518" s="85"/>
      <c r="E518" s="85"/>
      <c r="F518" s="85"/>
      <c r="G518" s="85"/>
      <c r="H518" s="85"/>
    </row>
    <row r="519" spans="1:8">
      <c r="A519" s="156"/>
      <c r="B519" s="152"/>
      <c r="C519" s="85"/>
      <c r="D519" s="85"/>
      <c r="E519" s="85"/>
      <c r="F519" s="85"/>
      <c r="G519" s="85"/>
      <c r="H519" s="85"/>
    </row>
    <row r="520" spans="1:8">
      <c r="A520" s="156"/>
      <c r="B520" s="152"/>
      <c r="C520" s="85"/>
      <c r="D520" s="85"/>
      <c r="E520" s="85"/>
      <c r="F520" s="85"/>
      <c r="G520" s="85"/>
      <c r="H520" s="85"/>
    </row>
    <row r="521" spans="1:8">
      <c r="A521" s="156"/>
      <c r="B521" s="152"/>
      <c r="C521" s="85"/>
      <c r="D521" s="85"/>
      <c r="E521" s="85"/>
      <c r="F521" s="85"/>
      <c r="G521" s="85"/>
      <c r="H521" s="85"/>
    </row>
    <row r="522" spans="1:8">
      <c r="A522" s="156"/>
      <c r="B522" s="152"/>
      <c r="C522" s="85"/>
      <c r="D522" s="85"/>
      <c r="E522" s="85"/>
      <c r="F522" s="85"/>
      <c r="G522" s="85"/>
      <c r="H522" s="85"/>
    </row>
    <row r="523" spans="1:8">
      <c r="A523" s="156"/>
      <c r="B523" s="152"/>
      <c r="C523" s="85"/>
      <c r="D523" s="85"/>
      <c r="E523" s="85"/>
      <c r="F523" s="85"/>
      <c r="G523" s="85"/>
      <c r="H523" s="85"/>
    </row>
    <row r="524" spans="1:8">
      <c r="A524" s="156"/>
      <c r="B524" s="152"/>
      <c r="C524" s="85"/>
      <c r="D524" s="85"/>
      <c r="E524" s="85"/>
      <c r="F524" s="85"/>
      <c r="G524" s="85"/>
      <c r="H524" s="85"/>
    </row>
    <row r="525" spans="1:8">
      <c r="A525" s="156"/>
      <c r="B525" s="152"/>
      <c r="C525" s="85"/>
      <c r="D525" s="85"/>
      <c r="E525" s="85"/>
      <c r="F525" s="85"/>
      <c r="G525" s="85"/>
      <c r="H525" s="85"/>
    </row>
    <row r="526" spans="1:8">
      <c r="A526" s="156"/>
      <c r="B526" s="152"/>
      <c r="C526" s="85"/>
      <c r="D526" s="85"/>
      <c r="E526" s="85"/>
      <c r="F526" s="85"/>
      <c r="G526" s="85"/>
      <c r="H526" s="85"/>
    </row>
    <row r="527" spans="1:8">
      <c r="A527" s="156"/>
      <c r="B527" s="152"/>
      <c r="C527" s="85"/>
      <c r="D527" s="85"/>
      <c r="E527" s="85"/>
      <c r="F527" s="85"/>
      <c r="G527" s="85"/>
      <c r="H527" s="85"/>
    </row>
    <row r="528" spans="1:8">
      <c r="A528" s="156"/>
      <c r="B528" s="152"/>
      <c r="C528" s="85"/>
      <c r="D528" s="85"/>
      <c r="E528" s="85"/>
      <c r="F528" s="85"/>
      <c r="G528" s="85"/>
      <c r="H528" s="85"/>
    </row>
    <row r="529" spans="1:8">
      <c r="A529" s="156"/>
      <c r="B529" s="152"/>
      <c r="C529" s="85"/>
      <c r="D529" s="85"/>
      <c r="E529" s="85"/>
      <c r="F529" s="85"/>
      <c r="G529" s="85"/>
      <c r="H529" s="85"/>
    </row>
    <row r="530" spans="1:8">
      <c r="A530" s="156"/>
      <c r="B530" s="152"/>
      <c r="C530" s="85"/>
      <c r="D530" s="85"/>
      <c r="E530" s="85"/>
      <c r="F530" s="85"/>
      <c r="G530" s="85"/>
      <c r="H530" s="85"/>
    </row>
    <row r="531" spans="1:8">
      <c r="A531" s="156"/>
      <c r="B531" s="152"/>
      <c r="C531" s="85"/>
      <c r="D531" s="85"/>
      <c r="E531" s="85"/>
      <c r="F531" s="85"/>
      <c r="G531" s="85"/>
      <c r="H531" s="85"/>
    </row>
    <row r="532" spans="1:8">
      <c r="A532" s="156"/>
      <c r="B532" s="152"/>
      <c r="C532" s="85"/>
      <c r="D532" s="85"/>
      <c r="E532" s="85"/>
      <c r="F532" s="85"/>
      <c r="G532" s="85"/>
      <c r="H532" s="85"/>
    </row>
    <row r="533" spans="1:8">
      <c r="A533" s="156"/>
      <c r="B533" s="152"/>
      <c r="C533" s="85"/>
      <c r="D533" s="85"/>
      <c r="E533" s="85"/>
      <c r="F533" s="85"/>
      <c r="G533" s="85"/>
      <c r="H533" s="85"/>
    </row>
    <row r="534" spans="1:8">
      <c r="A534" s="156"/>
      <c r="B534" s="152"/>
      <c r="C534" s="85"/>
      <c r="D534" s="85"/>
      <c r="E534" s="85"/>
      <c r="F534" s="85"/>
      <c r="G534" s="85"/>
      <c r="H534" s="85"/>
    </row>
    <row r="535" spans="1:8">
      <c r="A535" s="156"/>
      <c r="B535" s="152"/>
      <c r="C535" s="85"/>
      <c r="D535" s="85"/>
      <c r="E535" s="85"/>
      <c r="F535" s="85"/>
      <c r="G535" s="85"/>
      <c r="H535" s="85"/>
    </row>
    <row r="536" spans="1:8">
      <c r="A536" s="156"/>
      <c r="B536" s="152"/>
      <c r="C536" s="85"/>
      <c r="D536" s="85"/>
      <c r="E536" s="85"/>
      <c r="F536" s="85"/>
      <c r="G536" s="85"/>
      <c r="H536" s="85"/>
    </row>
    <row r="537" spans="1:8">
      <c r="A537" s="156"/>
      <c r="B537" s="152"/>
      <c r="C537" s="85"/>
      <c r="D537" s="85"/>
      <c r="E537" s="85"/>
      <c r="F537" s="85"/>
      <c r="G537" s="85"/>
      <c r="H537" s="85"/>
    </row>
    <row r="538" spans="1:8">
      <c r="A538" s="156"/>
      <c r="B538" s="152"/>
      <c r="C538" s="85"/>
      <c r="D538" s="85"/>
      <c r="E538" s="85"/>
      <c r="F538" s="85"/>
      <c r="G538" s="85"/>
      <c r="H538" s="85"/>
    </row>
    <row r="539" spans="1:8">
      <c r="A539" s="156"/>
      <c r="B539" s="152"/>
      <c r="C539" s="85"/>
      <c r="D539" s="85"/>
      <c r="E539" s="85"/>
      <c r="F539" s="85"/>
      <c r="G539" s="85"/>
      <c r="H539" s="85"/>
    </row>
    <row r="540" spans="1:8">
      <c r="A540" s="156"/>
      <c r="B540" s="152"/>
      <c r="C540" s="85"/>
      <c r="D540" s="85"/>
      <c r="E540" s="85"/>
      <c r="F540" s="85"/>
      <c r="G540" s="85"/>
      <c r="H540" s="85"/>
    </row>
    <row r="541" spans="1:8">
      <c r="A541" s="156"/>
      <c r="B541" s="152"/>
      <c r="C541" s="85"/>
      <c r="D541" s="85"/>
      <c r="E541" s="85"/>
      <c r="F541" s="85"/>
      <c r="G541" s="85"/>
      <c r="H541" s="85"/>
    </row>
    <row r="542" spans="1:8">
      <c r="A542" s="156"/>
      <c r="B542" s="152"/>
      <c r="C542" s="85"/>
      <c r="D542" s="85"/>
      <c r="E542" s="85"/>
      <c r="F542" s="85"/>
      <c r="G542" s="85"/>
      <c r="H542" s="85"/>
    </row>
    <row r="543" spans="1:8">
      <c r="A543" s="156"/>
      <c r="B543" s="152"/>
      <c r="C543" s="85"/>
      <c r="D543" s="85"/>
      <c r="E543" s="85"/>
      <c r="F543" s="85"/>
      <c r="G543" s="85"/>
      <c r="H543" s="85"/>
    </row>
    <row r="544" spans="1:8">
      <c r="A544" s="156"/>
      <c r="B544" s="152"/>
      <c r="C544" s="85"/>
      <c r="D544" s="85"/>
      <c r="E544" s="85"/>
      <c r="F544" s="85"/>
      <c r="G544" s="85"/>
      <c r="H544" s="85"/>
    </row>
    <row r="545" spans="1:8">
      <c r="A545" s="156"/>
      <c r="B545" s="152"/>
      <c r="C545" s="85"/>
      <c r="D545" s="85"/>
      <c r="E545" s="85"/>
      <c r="F545" s="85"/>
      <c r="G545" s="85"/>
      <c r="H545" s="85"/>
    </row>
    <row r="546" spans="1:8">
      <c r="A546" s="156"/>
      <c r="B546" s="152"/>
      <c r="C546" s="85"/>
      <c r="D546" s="85"/>
      <c r="E546" s="85"/>
      <c r="F546" s="85"/>
      <c r="G546" s="85"/>
      <c r="H546" s="85"/>
    </row>
    <row r="547" spans="1:8">
      <c r="A547" s="156"/>
      <c r="B547" s="152"/>
      <c r="C547" s="85"/>
      <c r="D547" s="85"/>
      <c r="E547" s="85"/>
      <c r="F547" s="85"/>
      <c r="G547" s="85"/>
      <c r="H547" s="85"/>
    </row>
    <row r="548" spans="1:8">
      <c r="A548" s="156"/>
      <c r="B548" s="152"/>
      <c r="C548" s="85"/>
      <c r="D548" s="85"/>
      <c r="E548" s="85"/>
      <c r="F548" s="85"/>
      <c r="G548" s="85"/>
      <c r="H548" s="85"/>
    </row>
    <row r="549" spans="1:8">
      <c r="A549" s="156"/>
      <c r="B549" s="152"/>
      <c r="C549" s="85"/>
      <c r="D549" s="85"/>
      <c r="E549" s="85"/>
      <c r="F549" s="85"/>
      <c r="G549" s="85"/>
      <c r="H549" s="85"/>
    </row>
    <row r="550" spans="1:8">
      <c r="A550" s="156"/>
      <c r="B550" s="152"/>
      <c r="C550" s="85"/>
      <c r="D550" s="85"/>
      <c r="E550" s="85"/>
      <c r="F550" s="85"/>
      <c r="G550" s="85"/>
      <c r="H550" s="85"/>
    </row>
    <row r="551" spans="1:8">
      <c r="A551" s="156"/>
      <c r="B551" s="152"/>
      <c r="C551" s="85"/>
      <c r="D551" s="85"/>
      <c r="E551" s="85"/>
      <c r="F551" s="85"/>
      <c r="G551" s="85"/>
      <c r="H551" s="85"/>
    </row>
    <row r="552" spans="1:8">
      <c r="A552" s="156"/>
      <c r="B552" s="152"/>
      <c r="C552" s="85"/>
      <c r="D552" s="85"/>
      <c r="E552" s="85"/>
      <c r="F552" s="85"/>
      <c r="G552" s="85"/>
      <c r="H552" s="85"/>
    </row>
    <row r="553" spans="1:8">
      <c r="A553" s="156"/>
      <c r="B553" s="152"/>
      <c r="C553" s="85"/>
      <c r="D553" s="85"/>
      <c r="E553" s="85"/>
      <c r="F553" s="85"/>
      <c r="G553" s="85"/>
      <c r="H553" s="85"/>
    </row>
    <row r="554" spans="1:8">
      <c r="A554" s="156"/>
      <c r="B554" s="152"/>
      <c r="C554" s="85"/>
      <c r="D554" s="85"/>
      <c r="E554" s="85"/>
      <c r="F554" s="85"/>
      <c r="G554" s="85"/>
      <c r="H554" s="85"/>
    </row>
    <row r="555" spans="1:8">
      <c r="A555" s="156"/>
      <c r="B555" s="152"/>
      <c r="C555" s="85"/>
      <c r="D555" s="85"/>
      <c r="E555" s="85"/>
      <c r="F555" s="85"/>
      <c r="G555" s="85"/>
      <c r="H555" s="85"/>
    </row>
    <row r="556" spans="1:8">
      <c r="A556" s="156"/>
      <c r="B556" s="152"/>
      <c r="C556" s="85"/>
      <c r="D556" s="85"/>
      <c r="E556" s="85"/>
      <c r="F556" s="85"/>
      <c r="G556" s="85"/>
      <c r="H556" s="85"/>
    </row>
    <row r="557" spans="1:8">
      <c r="A557" s="156"/>
      <c r="B557" s="152"/>
      <c r="C557" s="85"/>
      <c r="D557" s="85"/>
      <c r="E557" s="85"/>
      <c r="F557" s="85"/>
      <c r="G557" s="85"/>
      <c r="H557" s="85"/>
    </row>
    <row r="558" spans="1:8">
      <c r="A558" s="156"/>
      <c r="B558" s="152"/>
      <c r="C558" s="85"/>
      <c r="D558" s="85"/>
      <c r="E558" s="85"/>
      <c r="F558" s="85"/>
      <c r="G558" s="85"/>
      <c r="H558" s="85"/>
    </row>
    <row r="559" spans="1:8">
      <c r="A559" s="156"/>
      <c r="B559" s="152"/>
      <c r="C559" s="85"/>
      <c r="D559" s="85"/>
      <c r="E559" s="85"/>
      <c r="F559" s="85"/>
      <c r="G559" s="85"/>
      <c r="H559" s="85"/>
    </row>
    <row r="560" spans="1:8">
      <c r="A560" s="156"/>
      <c r="B560" s="152"/>
      <c r="C560" s="85"/>
      <c r="D560" s="85"/>
      <c r="E560" s="85"/>
      <c r="F560" s="85"/>
      <c r="G560" s="85"/>
      <c r="H560" s="85"/>
    </row>
    <row r="561" spans="1:8">
      <c r="A561" s="156"/>
      <c r="B561" s="152"/>
      <c r="C561" s="85"/>
      <c r="D561" s="85"/>
      <c r="E561" s="85"/>
      <c r="F561" s="85"/>
      <c r="G561" s="85"/>
      <c r="H561" s="85"/>
    </row>
    <row r="562" spans="1:8">
      <c r="A562" s="156"/>
      <c r="B562" s="152"/>
      <c r="C562" s="85"/>
      <c r="D562" s="85"/>
      <c r="E562" s="85"/>
      <c r="F562" s="85"/>
      <c r="G562" s="85"/>
      <c r="H562" s="85"/>
    </row>
    <row r="563" spans="1:8">
      <c r="A563" s="156"/>
      <c r="B563" s="152"/>
      <c r="C563" s="85"/>
      <c r="D563" s="85"/>
      <c r="E563" s="85"/>
      <c r="F563" s="85"/>
      <c r="G563" s="85"/>
      <c r="H563" s="85"/>
    </row>
    <row r="564" spans="1:8">
      <c r="A564" s="156"/>
      <c r="B564" s="152"/>
      <c r="C564" s="85"/>
      <c r="D564" s="85"/>
      <c r="E564" s="85"/>
      <c r="F564" s="85"/>
      <c r="G564" s="85"/>
      <c r="H564" s="85"/>
    </row>
    <row r="565" spans="1:8">
      <c r="A565" s="156"/>
      <c r="B565" s="152"/>
      <c r="C565" s="85"/>
      <c r="D565" s="85"/>
      <c r="E565" s="85"/>
      <c r="F565" s="85"/>
      <c r="G565" s="85"/>
      <c r="H565" s="85"/>
    </row>
    <row r="566" spans="1:8">
      <c r="A566" s="156"/>
      <c r="B566" s="152"/>
      <c r="C566" s="85"/>
      <c r="D566" s="85"/>
      <c r="E566" s="85"/>
      <c r="F566" s="85"/>
      <c r="G566" s="85"/>
      <c r="H566" s="85"/>
    </row>
    <row r="567" spans="1:8">
      <c r="A567" s="156"/>
      <c r="B567" s="152"/>
      <c r="C567" s="85"/>
      <c r="D567" s="85"/>
      <c r="E567" s="85"/>
      <c r="F567" s="85"/>
      <c r="G567" s="85"/>
      <c r="H567" s="85"/>
    </row>
    <row r="568" spans="1:8">
      <c r="A568" s="156"/>
      <c r="B568" s="152"/>
      <c r="C568" s="85"/>
      <c r="D568" s="85"/>
      <c r="E568" s="85"/>
      <c r="F568" s="85"/>
      <c r="G568" s="85"/>
      <c r="H568" s="85"/>
    </row>
    <row r="569" spans="1:8">
      <c r="A569" s="156"/>
      <c r="B569" s="152"/>
      <c r="C569" s="85"/>
      <c r="D569" s="85"/>
      <c r="E569" s="85"/>
      <c r="F569" s="85"/>
      <c r="G569" s="85"/>
      <c r="H569" s="85"/>
    </row>
    <row r="570" spans="1:8">
      <c r="A570" s="156"/>
      <c r="B570" s="152"/>
      <c r="C570" s="85"/>
      <c r="D570" s="85"/>
      <c r="E570" s="85"/>
      <c r="F570" s="85"/>
      <c r="G570" s="85"/>
      <c r="H570" s="85"/>
    </row>
    <row r="571" spans="1:8">
      <c r="A571" s="156"/>
      <c r="B571" s="152"/>
      <c r="C571" s="85"/>
      <c r="D571" s="85"/>
      <c r="E571" s="85"/>
      <c r="F571" s="85"/>
      <c r="G571" s="85"/>
      <c r="H571" s="85"/>
    </row>
    <row r="572" spans="1:8">
      <c r="A572" s="156"/>
      <c r="B572" s="152"/>
      <c r="C572" s="85"/>
      <c r="D572" s="85"/>
      <c r="E572" s="85"/>
      <c r="F572" s="85"/>
      <c r="G572" s="85"/>
      <c r="H572" s="85"/>
    </row>
    <row r="573" spans="1:8">
      <c r="A573" s="156"/>
      <c r="B573" s="152"/>
      <c r="C573" s="85"/>
      <c r="D573" s="85"/>
      <c r="E573" s="85"/>
      <c r="F573" s="85"/>
      <c r="G573" s="85"/>
      <c r="H573" s="85"/>
    </row>
    <row r="574" spans="1:8">
      <c r="A574" s="156"/>
      <c r="B574" s="152"/>
      <c r="C574" s="85"/>
      <c r="D574" s="85"/>
      <c r="E574" s="85"/>
      <c r="F574" s="85"/>
      <c r="G574" s="85"/>
      <c r="H574" s="85"/>
    </row>
    <row r="575" spans="1:8">
      <c r="A575" s="156"/>
      <c r="B575" s="152"/>
      <c r="C575" s="85"/>
      <c r="D575" s="85"/>
      <c r="E575" s="85"/>
      <c r="F575" s="85"/>
      <c r="G575" s="85"/>
      <c r="H575" s="85"/>
    </row>
    <row r="576" spans="1:8">
      <c r="A576" s="156"/>
      <c r="B576" s="152"/>
      <c r="C576" s="85"/>
      <c r="D576" s="85"/>
      <c r="E576" s="85"/>
      <c r="F576" s="85"/>
      <c r="G576" s="85"/>
      <c r="H576" s="85"/>
    </row>
    <row r="577" spans="1:8">
      <c r="A577" s="156"/>
      <c r="B577" s="152"/>
      <c r="C577" s="85"/>
      <c r="D577" s="85"/>
      <c r="E577" s="85"/>
      <c r="F577" s="85"/>
      <c r="G577" s="85"/>
      <c r="H577" s="85"/>
    </row>
    <row r="578" spans="1:8">
      <c r="A578" s="156"/>
      <c r="B578" s="152"/>
      <c r="C578" s="85"/>
      <c r="D578" s="85"/>
      <c r="E578" s="85"/>
      <c r="F578" s="85"/>
      <c r="G578" s="85"/>
      <c r="H578" s="85"/>
    </row>
    <row r="579" spans="1:8">
      <c r="A579" s="156"/>
      <c r="B579" s="152"/>
      <c r="C579" s="85"/>
      <c r="D579" s="85"/>
      <c r="E579" s="85"/>
      <c r="F579" s="85"/>
      <c r="G579" s="85"/>
      <c r="H579" s="85"/>
    </row>
    <row r="580" spans="1:8">
      <c r="A580" s="156"/>
      <c r="B580" s="152"/>
      <c r="C580" s="85"/>
      <c r="D580" s="85"/>
      <c r="E580" s="85"/>
      <c r="F580" s="85"/>
      <c r="G580" s="85"/>
      <c r="H580" s="85"/>
    </row>
    <row r="581" spans="1:8">
      <c r="A581" s="156"/>
      <c r="B581" s="152"/>
      <c r="C581" s="85"/>
      <c r="D581" s="85"/>
      <c r="E581" s="85"/>
      <c r="F581" s="85"/>
      <c r="G581" s="85"/>
      <c r="H581" s="85"/>
    </row>
    <row r="582" spans="1:8">
      <c r="A582" s="156"/>
      <c r="B582" s="152"/>
      <c r="C582" s="85"/>
      <c r="D582" s="85"/>
      <c r="E582" s="85"/>
      <c r="F582" s="85"/>
      <c r="G582" s="85"/>
      <c r="H582" s="85"/>
    </row>
    <row r="583" spans="1:8">
      <c r="A583" s="156"/>
      <c r="B583" s="152"/>
      <c r="C583" s="85"/>
      <c r="D583" s="85"/>
      <c r="E583" s="85"/>
      <c r="F583" s="85"/>
      <c r="G583" s="85"/>
      <c r="H583" s="85"/>
    </row>
    <row r="584" spans="1:8">
      <c r="A584" s="156"/>
      <c r="B584" s="152"/>
      <c r="C584" s="85"/>
      <c r="D584" s="85"/>
      <c r="E584" s="85"/>
      <c r="F584" s="85"/>
      <c r="G584" s="85"/>
      <c r="H584" s="85"/>
    </row>
    <row r="585" spans="1:8">
      <c r="A585" s="156"/>
      <c r="B585" s="152"/>
      <c r="C585" s="85"/>
      <c r="D585" s="85"/>
      <c r="E585" s="85"/>
      <c r="F585" s="85"/>
      <c r="G585" s="85"/>
      <c r="H585" s="85"/>
    </row>
    <row r="586" spans="1:8">
      <c r="A586" s="156"/>
      <c r="B586" s="152"/>
      <c r="C586" s="85"/>
      <c r="D586" s="85"/>
      <c r="E586" s="85"/>
      <c r="F586" s="85"/>
      <c r="G586" s="85"/>
      <c r="H586" s="85"/>
    </row>
    <row r="587" spans="1:8">
      <c r="A587" s="156"/>
      <c r="B587" s="152"/>
      <c r="C587" s="85"/>
      <c r="D587" s="85"/>
      <c r="E587" s="85"/>
      <c r="F587" s="85"/>
      <c r="G587" s="85"/>
      <c r="H587" s="85"/>
    </row>
    <row r="588" spans="1:8">
      <c r="A588" s="156"/>
      <c r="B588" s="152"/>
      <c r="C588" s="85"/>
      <c r="D588" s="85"/>
      <c r="E588" s="85"/>
      <c r="F588" s="85"/>
      <c r="G588" s="85"/>
      <c r="H588" s="85"/>
    </row>
    <row r="589" spans="1:8">
      <c r="A589" s="156"/>
      <c r="B589" s="152"/>
      <c r="C589" s="85"/>
      <c r="D589" s="85"/>
      <c r="E589" s="85"/>
      <c r="F589" s="85"/>
      <c r="G589" s="85"/>
      <c r="H589" s="85"/>
    </row>
    <row r="590" spans="1:8">
      <c r="A590" s="156"/>
      <c r="B590" s="152"/>
      <c r="C590" s="85"/>
      <c r="D590" s="85"/>
      <c r="E590" s="85"/>
      <c r="F590" s="85"/>
      <c r="G590" s="85"/>
      <c r="H590" s="85"/>
    </row>
    <row r="591" spans="1:8">
      <c r="A591" s="156"/>
      <c r="B591" s="152"/>
      <c r="C591" s="85"/>
      <c r="D591" s="85"/>
      <c r="E591" s="85"/>
      <c r="F591" s="85"/>
      <c r="G591" s="85"/>
      <c r="H591" s="85"/>
    </row>
    <row r="592" spans="1:8">
      <c r="A592" s="156"/>
      <c r="B592" s="152"/>
      <c r="C592" s="85"/>
      <c r="D592" s="85"/>
      <c r="E592" s="85"/>
      <c r="F592" s="85"/>
      <c r="G592" s="85"/>
      <c r="H592" s="85"/>
    </row>
    <row r="593" spans="1:8">
      <c r="A593" s="156"/>
      <c r="B593" s="152"/>
      <c r="C593" s="85"/>
      <c r="D593" s="85"/>
      <c r="E593" s="85"/>
      <c r="F593" s="85"/>
      <c r="G593" s="85"/>
      <c r="H593" s="85"/>
    </row>
    <row r="594" spans="1:8">
      <c r="A594" s="156"/>
      <c r="B594" s="152"/>
      <c r="C594" s="85"/>
      <c r="D594" s="85"/>
      <c r="E594" s="85"/>
      <c r="F594" s="85"/>
      <c r="G594" s="85"/>
      <c r="H594" s="85"/>
    </row>
    <row r="595" spans="1:8">
      <c r="A595" s="156"/>
      <c r="B595" s="152"/>
      <c r="C595" s="85"/>
      <c r="D595" s="85"/>
      <c r="E595" s="85"/>
      <c r="F595" s="85"/>
      <c r="G595" s="85"/>
      <c r="H595" s="85"/>
    </row>
    <row r="596" spans="1:8">
      <c r="A596" s="156"/>
      <c r="B596" s="152"/>
      <c r="C596" s="85"/>
      <c r="D596" s="85"/>
      <c r="E596" s="85"/>
      <c r="F596" s="85"/>
      <c r="G596" s="85"/>
      <c r="H596" s="85"/>
    </row>
    <row r="597" spans="1:8">
      <c r="A597" s="156"/>
      <c r="B597" s="152"/>
      <c r="C597" s="85"/>
      <c r="D597" s="85"/>
      <c r="E597" s="85"/>
      <c r="F597" s="85"/>
      <c r="G597" s="85"/>
      <c r="H597" s="85"/>
    </row>
    <row r="598" spans="1:8">
      <c r="A598" s="156"/>
      <c r="B598" s="152"/>
      <c r="C598" s="85"/>
      <c r="D598" s="85"/>
      <c r="E598" s="85"/>
      <c r="F598" s="85"/>
      <c r="G598" s="85"/>
      <c r="H598" s="85"/>
    </row>
    <row r="599" spans="1:8">
      <c r="A599" s="156"/>
      <c r="B599" s="152"/>
      <c r="C599" s="85"/>
      <c r="D599" s="85"/>
      <c r="E599" s="85"/>
      <c r="F599" s="85"/>
      <c r="G599" s="85"/>
      <c r="H599" s="85"/>
    </row>
    <row r="600" spans="1:8">
      <c r="A600" s="156"/>
      <c r="B600" s="152"/>
      <c r="C600" s="85"/>
      <c r="D600" s="85"/>
      <c r="E600" s="85"/>
      <c r="F600" s="85"/>
      <c r="G600" s="85"/>
      <c r="H600" s="85"/>
    </row>
    <row r="601" spans="1:8">
      <c r="A601" s="156"/>
      <c r="B601" s="152"/>
      <c r="C601" s="85"/>
      <c r="D601" s="85"/>
      <c r="E601" s="85"/>
      <c r="F601" s="85"/>
      <c r="G601" s="85"/>
      <c r="H601" s="85"/>
    </row>
    <row r="602" spans="1:8">
      <c r="A602" s="156"/>
      <c r="B602" s="152"/>
      <c r="C602" s="85"/>
      <c r="D602" s="85"/>
      <c r="E602" s="85"/>
      <c r="F602" s="85"/>
      <c r="G602" s="85"/>
      <c r="H602" s="85"/>
    </row>
    <row r="603" spans="1:8">
      <c r="A603" s="156"/>
      <c r="B603" s="152"/>
      <c r="C603" s="85"/>
      <c r="D603" s="85"/>
      <c r="E603" s="85"/>
      <c r="F603" s="85"/>
      <c r="G603" s="85"/>
      <c r="H603" s="85"/>
    </row>
    <row r="604" spans="1:8">
      <c r="A604" s="156"/>
      <c r="B604" s="152"/>
      <c r="C604" s="85"/>
      <c r="D604" s="85"/>
      <c r="E604" s="85"/>
      <c r="F604" s="85"/>
      <c r="G604" s="85"/>
      <c r="H604" s="85"/>
    </row>
    <row r="605" spans="1:8">
      <c r="A605" s="156"/>
      <c r="B605" s="152"/>
      <c r="C605" s="85"/>
      <c r="D605" s="85"/>
      <c r="E605" s="85"/>
      <c r="F605" s="85"/>
      <c r="G605" s="85"/>
      <c r="H605" s="85"/>
    </row>
    <row r="606" spans="1:8">
      <c r="A606" s="156"/>
      <c r="B606" s="152"/>
      <c r="C606" s="85"/>
      <c r="D606" s="85"/>
      <c r="E606" s="85"/>
      <c r="F606" s="85"/>
      <c r="G606" s="85"/>
      <c r="H606" s="85"/>
    </row>
    <row r="607" spans="1:8">
      <c r="A607" s="156"/>
      <c r="B607" s="152"/>
      <c r="C607" s="85"/>
      <c r="D607" s="85"/>
      <c r="E607" s="85"/>
      <c r="F607" s="85"/>
      <c r="G607" s="85"/>
      <c r="H607" s="85"/>
    </row>
    <row r="608" spans="1:8">
      <c r="A608" s="156"/>
      <c r="B608" s="152"/>
      <c r="C608" s="85"/>
      <c r="D608" s="85"/>
      <c r="E608" s="85"/>
      <c r="F608" s="85"/>
      <c r="G608" s="85"/>
      <c r="H608" s="85"/>
    </row>
    <row r="609" spans="1:8">
      <c r="A609" s="156"/>
      <c r="B609" s="152"/>
      <c r="C609" s="85"/>
      <c r="D609" s="85"/>
      <c r="E609" s="85"/>
      <c r="F609" s="85"/>
      <c r="G609" s="85"/>
      <c r="H609" s="85"/>
    </row>
    <row r="610" spans="1:8">
      <c r="A610" s="156"/>
      <c r="B610" s="152"/>
      <c r="C610" s="85"/>
      <c r="D610" s="85"/>
      <c r="E610" s="85"/>
      <c r="F610" s="85"/>
      <c r="G610" s="85"/>
      <c r="H610" s="85"/>
    </row>
    <row r="611" spans="1:8">
      <c r="A611" s="156"/>
      <c r="B611" s="152"/>
      <c r="C611" s="85"/>
      <c r="D611" s="85"/>
      <c r="E611" s="85"/>
      <c r="F611" s="85"/>
      <c r="G611" s="85"/>
      <c r="H611" s="85"/>
    </row>
    <row r="612" spans="1:8">
      <c r="A612" s="156"/>
      <c r="B612" s="152"/>
      <c r="C612" s="85"/>
      <c r="D612" s="85"/>
      <c r="E612" s="85"/>
      <c r="F612" s="85"/>
      <c r="G612" s="85"/>
      <c r="H612" s="85"/>
    </row>
    <row r="613" spans="1:8">
      <c r="A613" s="156"/>
      <c r="B613" s="152"/>
      <c r="C613" s="85"/>
      <c r="D613" s="85"/>
      <c r="E613" s="85"/>
      <c r="F613" s="85"/>
      <c r="G613" s="85"/>
      <c r="H613" s="85"/>
    </row>
    <row r="614" spans="1:8">
      <c r="A614" s="156"/>
      <c r="B614" s="152"/>
      <c r="C614" s="85"/>
      <c r="D614" s="85"/>
      <c r="E614" s="85"/>
      <c r="F614" s="85"/>
      <c r="G614" s="85"/>
      <c r="H614" s="85"/>
    </row>
    <row r="615" spans="1:8">
      <c r="A615" s="156"/>
      <c r="B615" s="152"/>
      <c r="C615" s="85"/>
      <c r="D615" s="85"/>
      <c r="E615" s="85"/>
      <c r="F615" s="85"/>
      <c r="G615" s="85"/>
      <c r="H615" s="85"/>
    </row>
    <row r="616" spans="1:8">
      <c r="A616" s="156"/>
      <c r="B616" s="152"/>
      <c r="C616" s="85"/>
      <c r="D616" s="85"/>
      <c r="E616" s="85"/>
      <c r="F616" s="85"/>
      <c r="G616" s="85"/>
      <c r="H616" s="85"/>
    </row>
    <row r="617" spans="1:8">
      <c r="A617" s="156"/>
      <c r="B617" s="152"/>
      <c r="C617" s="85"/>
      <c r="D617" s="85"/>
      <c r="E617" s="85"/>
      <c r="F617" s="85"/>
      <c r="G617" s="85"/>
      <c r="H617" s="85"/>
    </row>
    <row r="618" spans="1:8">
      <c r="A618" s="156"/>
      <c r="B618" s="152"/>
      <c r="C618" s="85"/>
      <c r="D618" s="85"/>
      <c r="E618" s="85"/>
      <c r="F618" s="85"/>
      <c r="G618" s="85"/>
      <c r="H618" s="85"/>
    </row>
    <row r="619" spans="1:8">
      <c r="A619" s="156"/>
      <c r="B619" s="152"/>
      <c r="C619" s="85"/>
      <c r="D619" s="85"/>
      <c r="E619" s="85"/>
      <c r="F619" s="85"/>
      <c r="G619" s="85"/>
      <c r="H619" s="85"/>
    </row>
    <row r="620" spans="1:8">
      <c r="A620" s="156"/>
      <c r="B620" s="152"/>
      <c r="C620" s="85"/>
      <c r="D620" s="85"/>
      <c r="E620" s="85"/>
      <c r="F620" s="85"/>
      <c r="G620" s="85"/>
      <c r="H620" s="85"/>
    </row>
    <row r="621" spans="1:8">
      <c r="A621" s="156"/>
      <c r="B621" s="152"/>
      <c r="C621" s="85"/>
      <c r="D621" s="85"/>
      <c r="E621" s="85"/>
      <c r="F621" s="85"/>
      <c r="G621" s="85"/>
      <c r="H621" s="85"/>
    </row>
    <row r="622" spans="1:8">
      <c r="A622" s="156"/>
      <c r="B622" s="152"/>
      <c r="C622" s="85"/>
      <c r="D622" s="85"/>
      <c r="E622" s="85"/>
      <c r="F622" s="85"/>
      <c r="G622" s="85"/>
      <c r="H622" s="85"/>
    </row>
    <row r="623" spans="1:8">
      <c r="A623" s="156"/>
      <c r="B623" s="152"/>
      <c r="C623" s="85"/>
      <c r="D623" s="85"/>
      <c r="E623" s="85"/>
      <c r="F623" s="85"/>
      <c r="G623" s="85"/>
      <c r="H623" s="85"/>
    </row>
    <row r="624" spans="1:8">
      <c r="A624" s="156"/>
      <c r="B624" s="152"/>
      <c r="C624" s="85"/>
      <c r="D624" s="85"/>
      <c r="E624" s="85"/>
      <c r="F624" s="85"/>
      <c r="G624" s="85"/>
      <c r="H624" s="85"/>
    </row>
    <row r="625" spans="1:8">
      <c r="A625" s="156"/>
      <c r="B625" s="152"/>
      <c r="C625" s="85"/>
      <c r="D625" s="85"/>
      <c r="E625" s="85"/>
      <c r="F625" s="85"/>
      <c r="G625" s="85"/>
      <c r="H625" s="85"/>
    </row>
    <row r="626" spans="1:8">
      <c r="A626" s="156"/>
      <c r="B626" s="152"/>
      <c r="C626" s="85"/>
      <c r="D626" s="85"/>
      <c r="E626" s="85"/>
      <c r="F626" s="85"/>
      <c r="G626" s="85"/>
      <c r="H626" s="85"/>
    </row>
    <row r="627" spans="1:8">
      <c r="A627" s="156"/>
      <c r="B627" s="152"/>
      <c r="C627" s="85"/>
      <c r="D627" s="85"/>
      <c r="E627" s="85"/>
      <c r="F627" s="85"/>
      <c r="G627" s="85"/>
      <c r="H627" s="85"/>
    </row>
    <row r="628" spans="1:8">
      <c r="A628" s="156"/>
      <c r="B628" s="152"/>
      <c r="C628" s="85"/>
      <c r="D628" s="85"/>
      <c r="E628" s="85"/>
      <c r="F628" s="85"/>
      <c r="G628" s="85"/>
      <c r="H628" s="85"/>
    </row>
    <row r="629" spans="1:8">
      <c r="A629" s="156"/>
      <c r="B629" s="152"/>
      <c r="C629" s="85"/>
      <c r="D629" s="85"/>
      <c r="E629" s="85"/>
      <c r="F629" s="85"/>
      <c r="G629" s="85"/>
      <c r="H629" s="85"/>
    </row>
    <row r="630" spans="1:8">
      <c r="A630" s="156"/>
      <c r="B630" s="152"/>
      <c r="C630" s="85"/>
      <c r="D630" s="85"/>
      <c r="E630" s="85"/>
      <c r="F630" s="85"/>
      <c r="G630" s="85"/>
      <c r="H630" s="85"/>
    </row>
    <row r="631" spans="1:8">
      <c r="A631" s="156"/>
      <c r="B631" s="152"/>
      <c r="C631" s="85"/>
      <c r="D631" s="85"/>
      <c r="E631" s="85"/>
      <c r="F631" s="85"/>
      <c r="G631" s="85"/>
      <c r="H631" s="85"/>
    </row>
    <row r="632" spans="1:8">
      <c r="A632" s="156"/>
      <c r="B632" s="152"/>
      <c r="C632" s="85"/>
      <c r="D632" s="85"/>
      <c r="E632" s="85"/>
      <c r="F632" s="85"/>
      <c r="G632" s="85"/>
      <c r="H632" s="85"/>
    </row>
    <row r="633" spans="1:8">
      <c r="A633" s="156"/>
      <c r="B633" s="152"/>
      <c r="C633" s="85"/>
      <c r="D633" s="85"/>
      <c r="E633" s="85"/>
      <c r="F633" s="85"/>
      <c r="G633" s="85"/>
      <c r="H633" s="85"/>
    </row>
    <row r="634" spans="1:8">
      <c r="A634" s="156"/>
      <c r="B634" s="152"/>
      <c r="C634" s="85"/>
      <c r="D634" s="85"/>
      <c r="E634" s="85"/>
      <c r="F634" s="85"/>
      <c r="G634" s="85"/>
      <c r="H634" s="85"/>
    </row>
    <row r="635" spans="1:8">
      <c r="A635" s="156"/>
      <c r="B635" s="152"/>
      <c r="C635" s="85"/>
      <c r="D635" s="85"/>
      <c r="E635" s="85"/>
      <c r="F635" s="85"/>
      <c r="G635" s="85"/>
      <c r="H635" s="85"/>
    </row>
    <row r="636" spans="1:8">
      <c r="A636" s="156"/>
      <c r="B636" s="152"/>
      <c r="C636" s="85"/>
      <c r="D636" s="85"/>
      <c r="E636" s="85"/>
      <c r="F636" s="85"/>
      <c r="G636" s="85"/>
      <c r="H636" s="85"/>
    </row>
    <row r="637" spans="1:8">
      <c r="A637" s="156"/>
      <c r="B637" s="152"/>
      <c r="C637" s="85"/>
      <c r="D637" s="85"/>
      <c r="E637" s="85"/>
      <c r="F637" s="85"/>
      <c r="G637" s="85"/>
      <c r="H637" s="85"/>
    </row>
    <row r="638" spans="1:8">
      <c r="A638" s="156"/>
      <c r="B638" s="152"/>
      <c r="C638" s="85"/>
      <c r="D638" s="85"/>
      <c r="E638" s="85"/>
      <c r="F638" s="85"/>
      <c r="G638" s="85"/>
      <c r="H638" s="85"/>
    </row>
    <row r="639" spans="1:8">
      <c r="A639" s="156"/>
      <c r="B639" s="152"/>
      <c r="C639" s="85"/>
      <c r="D639" s="85"/>
      <c r="E639" s="85"/>
      <c r="F639" s="85"/>
      <c r="G639" s="85"/>
      <c r="H639" s="85"/>
    </row>
    <row r="640" spans="1:8">
      <c r="A640" s="156"/>
      <c r="B640" s="152"/>
      <c r="C640" s="85"/>
      <c r="D640" s="85"/>
      <c r="E640" s="85"/>
      <c r="F640" s="85"/>
      <c r="G640" s="85"/>
      <c r="H640" s="85"/>
    </row>
  </sheetData>
  <mergeCells count="6">
    <mergeCell ref="I3:L3"/>
    <mergeCell ref="C2:H2"/>
    <mergeCell ref="B3:B4"/>
    <mergeCell ref="C3:E3"/>
    <mergeCell ref="G3:G4"/>
    <mergeCell ref="H3:H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S4473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J180" sqref="J180"/>
    </sheetView>
  </sheetViews>
  <sheetFormatPr defaultRowHeight="12.75"/>
  <cols>
    <col min="1" max="1" width="9.140625" style="4"/>
    <col min="2" max="2" width="14.5703125" style="4" customWidth="1"/>
    <col min="3" max="3" width="15.85546875" style="4" customWidth="1"/>
    <col min="4" max="4" width="12.5703125" style="50" customWidth="1"/>
    <col min="5" max="12" width="11.85546875" style="4" customWidth="1"/>
    <col min="13" max="17" width="9.140625" style="4"/>
    <col min="18" max="18" width="11" style="4" customWidth="1"/>
    <col min="19" max="253" width="9.140625" style="4"/>
    <col min="254" max="254" width="11.7109375" style="4" customWidth="1"/>
    <col min="255" max="509" width="9.140625" style="4"/>
    <col min="510" max="510" width="11.7109375" style="4" customWidth="1"/>
    <col min="511" max="765" width="9.140625" style="4"/>
    <col min="766" max="766" width="11.7109375" style="4" customWidth="1"/>
    <col min="767" max="1021" width="9.140625" style="4"/>
    <col min="1022" max="1022" width="11.7109375" style="4" customWidth="1"/>
    <col min="1023" max="1277" width="9.140625" style="4"/>
    <col min="1278" max="1278" width="11.7109375" style="4" customWidth="1"/>
    <col min="1279" max="1533" width="9.140625" style="4"/>
    <col min="1534" max="1534" width="11.7109375" style="4" customWidth="1"/>
    <col min="1535" max="1789" width="9.140625" style="4"/>
    <col min="1790" max="1790" width="11.7109375" style="4" customWidth="1"/>
    <col min="1791" max="2045" width="9.140625" style="4"/>
    <col min="2046" max="2046" width="11.7109375" style="4" customWidth="1"/>
    <col min="2047" max="2301" width="9.140625" style="4"/>
    <col min="2302" max="2302" width="11.7109375" style="4" customWidth="1"/>
    <col min="2303" max="2557" width="9.140625" style="4"/>
    <col min="2558" max="2558" width="11.7109375" style="4" customWidth="1"/>
    <col min="2559" max="2813" width="9.140625" style="4"/>
    <col min="2814" max="2814" width="11.7109375" style="4" customWidth="1"/>
    <col min="2815" max="3069" width="9.140625" style="4"/>
    <col min="3070" max="3070" width="11.7109375" style="4" customWidth="1"/>
    <col min="3071" max="3325" width="9.140625" style="4"/>
    <col min="3326" max="3326" width="11.7109375" style="4" customWidth="1"/>
    <col min="3327" max="3581" width="9.140625" style="4"/>
    <col min="3582" max="3582" width="11.7109375" style="4" customWidth="1"/>
    <col min="3583" max="3837" width="9.140625" style="4"/>
    <col min="3838" max="3838" width="11.7109375" style="4" customWidth="1"/>
    <col min="3839" max="4093" width="9.140625" style="4"/>
    <col min="4094" max="4094" width="11.7109375" style="4" customWidth="1"/>
    <col min="4095" max="4349" width="9.140625" style="4"/>
    <col min="4350" max="4350" width="11.7109375" style="4" customWidth="1"/>
    <col min="4351" max="4605" width="9.140625" style="4"/>
    <col min="4606" max="4606" width="11.7109375" style="4" customWidth="1"/>
    <col min="4607" max="4861" width="9.140625" style="4"/>
    <col min="4862" max="4862" width="11.7109375" style="4" customWidth="1"/>
    <col min="4863" max="5117" width="9.140625" style="4"/>
    <col min="5118" max="5118" width="11.7109375" style="4" customWidth="1"/>
    <col min="5119" max="5373" width="9.140625" style="4"/>
    <col min="5374" max="5374" width="11.7109375" style="4" customWidth="1"/>
    <col min="5375" max="5629" width="9.140625" style="4"/>
    <col min="5630" max="5630" width="11.7109375" style="4" customWidth="1"/>
    <col min="5631" max="5885" width="9.140625" style="4"/>
    <col min="5886" max="5886" width="11.7109375" style="4" customWidth="1"/>
    <col min="5887" max="6141" width="9.140625" style="4"/>
    <col min="6142" max="6142" width="11.7109375" style="4" customWidth="1"/>
    <col min="6143" max="6397" width="9.140625" style="4"/>
    <col min="6398" max="6398" width="11.7109375" style="4" customWidth="1"/>
    <col min="6399" max="6653" width="9.140625" style="4"/>
    <col min="6654" max="6654" width="11.7109375" style="4" customWidth="1"/>
    <col min="6655" max="6909" width="9.140625" style="4"/>
    <col min="6910" max="6910" width="11.7109375" style="4" customWidth="1"/>
    <col min="6911" max="7165" width="9.140625" style="4"/>
    <col min="7166" max="7166" width="11.7109375" style="4" customWidth="1"/>
    <col min="7167" max="7421" width="9.140625" style="4"/>
    <col min="7422" max="7422" width="11.7109375" style="4" customWidth="1"/>
    <col min="7423" max="7677" width="9.140625" style="4"/>
    <col min="7678" max="7678" width="11.7109375" style="4" customWidth="1"/>
    <col min="7679" max="7933" width="9.140625" style="4"/>
    <col min="7934" max="7934" width="11.7109375" style="4" customWidth="1"/>
    <col min="7935" max="8189" width="9.140625" style="4"/>
    <col min="8190" max="8190" width="11.7109375" style="4" customWidth="1"/>
    <col min="8191" max="8445" width="9.140625" style="4"/>
    <col min="8446" max="8446" width="11.7109375" style="4" customWidth="1"/>
    <col min="8447" max="8701" width="9.140625" style="4"/>
    <col min="8702" max="8702" width="11.7109375" style="4" customWidth="1"/>
    <col min="8703" max="8957" width="9.140625" style="4"/>
    <col min="8958" max="8958" width="11.7109375" style="4" customWidth="1"/>
    <col min="8959" max="9213" width="9.140625" style="4"/>
    <col min="9214" max="9214" width="11.7109375" style="4" customWidth="1"/>
    <col min="9215" max="9469" width="9.140625" style="4"/>
    <col min="9470" max="9470" width="11.7109375" style="4" customWidth="1"/>
    <col min="9471" max="9725" width="9.140625" style="4"/>
    <col min="9726" max="9726" width="11.7109375" style="4" customWidth="1"/>
    <col min="9727" max="9981" width="9.140625" style="4"/>
    <col min="9982" max="9982" width="11.7109375" style="4" customWidth="1"/>
    <col min="9983" max="10237" width="9.140625" style="4"/>
    <col min="10238" max="10238" width="11.7109375" style="4" customWidth="1"/>
    <col min="10239" max="10493" width="9.140625" style="4"/>
    <col min="10494" max="10494" width="11.7109375" style="4" customWidth="1"/>
    <col min="10495" max="10749" width="9.140625" style="4"/>
    <col min="10750" max="10750" width="11.7109375" style="4" customWidth="1"/>
    <col min="10751" max="11005" width="9.140625" style="4"/>
    <col min="11006" max="11006" width="11.7109375" style="4" customWidth="1"/>
    <col min="11007" max="11261" width="9.140625" style="4"/>
    <col min="11262" max="11262" width="11.7109375" style="4" customWidth="1"/>
    <col min="11263" max="11517" width="9.140625" style="4"/>
    <col min="11518" max="11518" width="11.7109375" style="4" customWidth="1"/>
    <col min="11519" max="11773" width="9.140625" style="4"/>
    <col min="11774" max="11774" width="11.7109375" style="4" customWidth="1"/>
    <col min="11775" max="12029" width="9.140625" style="4"/>
    <col min="12030" max="12030" width="11.7109375" style="4" customWidth="1"/>
    <col min="12031" max="12285" width="9.140625" style="4"/>
    <col min="12286" max="12286" width="11.7109375" style="4" customWidth="1"/>
    <col min="12287" max="12541" width="9.140625" style="4"/>
    <col min="12542" max="12542" width="11.7109375" style="4" customWidth="1"/>
    <col min="12543" max="12797" width="9.140625" style="4"/>
    <col min="12798" max="12798" width="11.7109375" style="4" customWidth="1"/>
    <col min="12799" max="13053" width="9.140625" style="4"/>
    <col min="13054" max="13054" width="11.7109375" style="4" customWidth="1"/>
    <col min="13055" max="13309" width="9.140625" style="4"/>
    <col min="13310" max="13310" width="11.7109375" style="4" customWidth="1"/>
    <col min="13311" max="13565" width="9.140625" style="4"/>
    <col min="13566" max="13566" width="11.7109375" style="4" customWidth="1"/>
    <col min="13567" max="13821" width="9.140625" style="4"/>
    <col min="13822" max="13822" width="11.7109375" style="4" customWidth="1"/>
    <col min="13823" max="14077" width="9.140625" style="4"/>
    <col min="14078" max="14078" width="11.7109375" style="4" customWidth="1"/>
    <col min="14079" max="14333" width="9.140625" style="4"/>
    <col min="14334" max="14334" width="11.7109375" style="4" customWidth="1"/>
    <col min="14335" max="14589" width="9.140625" style="4"/>
    <col min="14590" max="14590" width="11.7109375" style="4" customWidth="1"/>
    <col min="14591" max="14845" width="9.140625" style="4"/>
    <col min="14846" max="14846" width="11.7109375" style="4" customWidth="1"/>
    <col min="14847" max="15101" width="9.140625" style="4"/>
    <col min="15102" max="15102" width="11.7109375" style="4" customWidth="1"/>
    <col min="15103" max="15357" width="9.140625" style="4"/>
    <col min="15358" max="15358" width="11.7109375" style="4" customWidth="1"/>
    <col min="15359" max="15613" width="9.140625" style="4"/>
    <col min="15614" max="15614" width="11.7109375" style="4" customWidth="1"/>
    <col min="15615" max="15869" width="9.140625" style="4"/>
    <col min="15870" max="15870" width="11.7109375" style="4" customWidth="1"/>
    <col min="15871" max="16125" width="9.140625" style="4"/>
    <col min="16126" max="16126" width="11.7109375" style="4" customWidth="1"/>
    <col min="16127" max="16384" width="9.140625" style="4"/>
  </cols>
  <sheetData>
    <row r="2" spans="2:12" ht="15">
      <c r="C2" s="28" t="s">
        <v>59</v>
      </c>
      <c r="D2" s="49"/>
    </row>
    <row r="3" spans="2:12" ht="14.25" customHeight="1"/>
    <row r="4" spans="2:12" ht="37.5" customHeight="1">
      <c r="B4" s="18"/>
      <c r="C4" s="2"/>
      <c r="D4" s="17" t="s">
        <v>56</v>
      </c>
      <c r="E4" s="17" t="s">
        <v>57</v>
      </c>
      <c r="F4" s="98" t="s">
        <v>179</v>
      </c>
      <c r="G4" s="98" t="s">
        <v>58</v>
      </c>
      <c r="H4" s="17" t="s">
        <v>185</v>
      </c>
      <c r="I4" s="98" t="s">
        <v>180</v>
      </c>
      <c r="J4" s="98" t="s">
        <v>181</v>
      </c>
      <c r="K4" s="98" t="s">
        <v>182</v>
      </c>
      <c r="L4" s="98" t="s">
        <v>183</v>
      </c>
    </row>
    <row r="5" spans="2:12" ht="15.75">
      <c r="B5" s="144">
        <v>2001</v>
      </c>
      <c r="C5" s="139" t="s">
        <v>3</v>
      </c>
      <c r="D5" s="51">
        <v>100</v>
      </c>
      <c r="E5" s="16">
        <v>100</v>
      </c>
      <c r="F5" s="16">
        <v>99.426602722221773</v>
      </c>
      <c r="G5" s="16">
        <v>95.910109902126962</v>
      </c>
      <c r="H5" s="2"/>
      <c r="I5" s="107">
        <v>99.905392620624397</v>
      </c>
      <c r="J5" s="107">
        <v>100.45117902443175</v>
      </c>
      <c r="K5" s="107">
        <v>99.483818842856493</v>
      </c>
      <c r="L5" s="107">
        <v>98.520247869330518</v>
      </c>
    </row>
    <row r="6" spans="2:12" ht="15.75">
      <c r="B6" s="144"/>
      <c r="C6" s="139" t="s">
        <v>4</v>
      </c>
      <c r="D6" s="51">
        <v>101.60025827961528</v>
      </c>
      <c r="E6" s="16">
        <v>100.33460837045099</v>
      </c>
      <c r="F6" s="16">
        <v>99.232504913100783</v>
      </c>
      <c r="G6" s="16">
        <v>94.56503909453771</v>
      </c>
      <c r="H6" s="2"/>
      <c r="I6" s="107">
        <v>99.621570482497617</v>
      </c>
      <c r="J6" s="107">
        <v>99.883658238982989</v>
      </c>
      <c r="K6" s="107">
        <v>99.403025270434014</v>
      </c>
      <c r="L6" s="107">
        <v>100.46258527017412</v>
      </c>
    </row>
    <row r="7" spans="2:12" ht="15.75">
      <c r="B7" s="144"/>
      <c r="C7" s="139" t="s">
        <v>5</v>
      </c>
      <c r="D7" s="51">
        <v>102.00694050325141</v>
      </c>
      <c r="E7" s="16">
        <v>99.932414105388801</v>
      </c>
      <c r="F7" s="16">
        <v>99.960371697304467</v>
      </c>
      <c r="G7" s="16">
        <v>98.408879654437101</v>
      </c>
      <c r="H7" s="2"/>
      <c r="I7" s="107">
        <v>99.751684994678968</v>
      </c>
      <c r="J7" s="107">
        <v>99.678537344919377</v>
      </c>
      <c r="K7" s="107">
        <v>99.546945789720326</v>
      </c>
      <c r="L7" s="107">
        <v>100.25429171512386</v>
      </c>
    </row>
    <row r="8" spans="2:12" ht="15.75">
      <c r="B8" s="144"/>
      <c r="C8" s="139" t="s">
        <v>6</v>
      </c>
      <c r="D8" s="51">
        <v>102.3939224708634</v>
      </c>
      <c r="E8" s="16">
        <v>100.116195192674</v>
      </c>
      <c r="F8" s="16">
        <v>100.19814151347768</v>
      </c>
      <c r="G8" s="16">
        <v>102.47143091475752</v>
      </c>
      <c r="H8" s="2"/>
      <c r="I8" s="107">
        <v>99.539170506912427</v>
      </c>
      <c r="J8" s="107">
        <v>99.367273873589866</v>
      </c>
      <c r="K8" s="107">
        <v>99.215642706365955</v>
      </c>
      <c r="L8" s="107">
        <v>101.2488934404888</v>
      </c>
    </row>
    <row r="9" spans="2:12" ht="15.75">
      <c r="B9" s="144"/>
      <c r="C9" s="139" t="s">
        <v>7</v>
      </c>
      <c r="D9" s="51">
        <v>102.79358391159835</v>
      </c>
      <c r="E9" s="16">
        <v>98.626854730408795</v>
      </c>
      <c r="F9" s="16">
        <v>100.0088961495847</v>
      </c>
      <c r="G9" s="16">
        <v>102.94165892066269</v>
      </c>
      <c r="H9" s="2"/>
      <c r="I9" s="107">
        <v>99.326002128414345</v>
      </c>
      <c r="J9" s="107">
        <v>98.591894208399637</v>
      </c>
      <c r="K9" s="107">
        <v>99.012712710491883</v>
      </c>
      <c r="L9" s="107">
        <v>100.76461092499696</v>
      </c>
    </row>
    <row r="10" spans="2:12" ht="15.75">
      <c r="B10" s="144"/>
      <c r="C10" s="139" t="s">
        <v>8</v>
      </c>
      <c r="D10" s="51">
        <v>104.66625637163698</v>
      </c>
      <c r="E10" s="16">
        <v>99.741756169267887</v>
      </c>
      <c r="F10" s="16">
        <v>101.15892566862652</v>
      </c>
      <c r="G10" s="16">
        <v>103.13303078353108</v>
      </c>
      <c r="H10" s="2"/>
      <c r="I10" s="107">
        <v>99.58623950821611</v>
      </c>
      <c r="J10" s="107">
        <v>98.789563011731346</v>
      </c>
      <c r="K10" s="107">
        <v>98.418604651162795</v>
      </c>
      <c r="L10" s="107">
        <v>100.77762927218761</v>
      </c>
    </row>
    <row r="11" spans="2:12" ht="15.75">
      <c r="B11" s="144"/>
      <c r="C11" s="139" t="s">
        <v>9</v>
      </c>
      <c r="D11" s="51">
        <v>101.88599827656579</v>
      </c>
      <c r="E11" s="16">
        <v>97.386324909600745</v>
      </c>
      <c r="F11" s="16">
        <v>103.11931354074841</v>
      </c>
      <c r="G11" s="16">
        <v>103.12209524851004</v>
      </c>
      <c r="H11" s="2"/>
      <c r="I11" s="107">
        <v>100.54360671236115</v>
      </c>
      <c r="J11" s="107">
        <v>99.841857522930653</v>
      </c>
      <c r="K11" s="107">
        <v>99.445463181848311</v>
      </c>
      <c r="L11" s="107">
        <v>103.61562895974727</v>
      </c>
    </row>
    <row r="12" spans="2:12" ht="15.75">
      <c r="B12" s="144"/>
      <c r="C12" s="139" t="s">
        <v>10</v>
      </c>
      <c r="D12" s="51">
        <v>101.79732019256389</v>
      </c>
      <c r="E12" s="16">
        <v>97.119382849250883</v>
      </c>
      <c r="F12" s="16">
        <v>99.960371697304467</v>
      </c>
      <c r="G12" s="16">
        <v>99.447755481436928</v>
      </c>
      <c r="H12" s="2"/>
      <c r="I12" s="107">
        <v>96.936723832052039</v>
      </c>
      <c r="J12" s="107">
        <v>96.163131894662541</v>
      </c>
      <c r="K12" s="107">
        <v>96.925316511535598</v>
      </c>
      <c r="L12" s="107">
        <v>101.23327142386003</v>
      </c>
    </row>
    <row r="13" spans="2:12" ht="15.75">
      <c r="B13" s="144">
        <v>2002</v>
      </c>
      <c r="C13" s="139" t="s">
        <v>72</v>
      </c>
      <c r="D13" s="51">
        <v>98.965652064539142</v>
      </c>
      <c r="E13" s="16">
        <v>94.509170718790003</v>
      </c>
      <c r="F13" s="16">
        <v>106.60822165969802</v>
      </c>
      <c r="G13" s="16">
        <v>103.87117939745202</v>
      </c>
      <c r="H13" s="107">
        <v>113.70096645821491</v>
      </c>
      <c r="I13" s="107">
        <v>101.55047934666823</v>
      </c>
      <c r="J13" s="107">
        <v>101.84690698709389</v>
      </c>
      <c r="K13" s="107">
        <v>102.66575830165041</v>
      </c>
      <c r="L13" s="107">
        <v>97.106455364426935</v>
      </c>
    </row>
    <row r="14" spans="2:12" ht="15.75">
      <c r="B14" s="144"/>
      <c r="C14" s="139" t="s">
        <v>0</v>
      </c>
      <c r="D14" s="51">
        <v>97.354643433204032</v>
      </c>
      <c r="E14" s="16">
        <v>93.530040195554847</v>
      </c>
      <c r="F14" s="16">
        <v>107.23903953934119</v>
      </c>
      <c r="G14" s="16">
        <v>104.37968177593089</v>
      </c>
      <c r="H14" s="107">
        <v>108.18819232690753</v>
      </c>
      <c r="I14" s="107">
        <v>101.61290322580648</v>
      </c>
      <c r="J14" s="107">
        <v>102.1896727542412</v>
      </c>
      <c r="K14" s="107">
        <v>102.5564569173427</v>
      </c>
      <c r="L14" s="107">
        <v>98.03336168440056</v>
      </c>
    </row>
    <row r="15" spans="2:12" ht="15.75">
      <c r="B15" s="144"/>
      <c r="C15" s="139" t="s">
        <v>1</v>
      </c>
      <c r="D15" s="51">
        <v>96.892587658952635</v>
      </c>
      <c r="E15" s="16">
        <v>92.891146413973999</v>
      </c>
      <c r="F15" s="16">
        <v>107.48166180074242</v>
      </c>
      <c r="G15" s="16">
        <v>105.62086500082017</v>
      </c>
      <c r="H15" s="107">
        <v>114.33493548331526</v>
      </c>
      <c r="I15" s="107">
        <v>101.18764845605699</v>
      </c>
      <c r="J15" s="107">
        <v>102.05245998814463</v>
      </c>
      <c r="K15" s="107">
        <v>101.12182296231376</v>
      </c>
      <c r="L15" s="107">
        <v>98.957664334936041</v>
      </c>
    </row>
    <row r="16" spans="2:12" ht="15.75">
      <c r="B16" s="144"/>
      <c r="C16" s="139" t="s">
        <v>2</v>
      </c>
      <c r="D16" s="51">
        <v>95.913784751992623</v>
      </c>
      <c r="E16" s="16">
        <v>92.622004246422392</v>
      </c>
      <c r="F16" s="16">
        <v>108.44729840111931</v>
      </c>
      <c r="G16" s="16">
        <v>110.12630542949313</v>
      </c>
      <c r="H16" s="107">
        <v>114.97579547607974</v>
      </c>
      <c r="I16" s="107">
        <v>102.1306987263421</v>
      </c>
      <c r="J16" s="107">
        <v>102.57455084274865</v>
      </c>
      <c r="K16" s="107">
        <v>104.40081245768449</v>
      </c>
      <c r="L16" s="107">
        <v>99.025359740327374</v>
      </c>
    </row>
    <row r="17" spans="2:12" ht="15.75">
      <c r="B17" s="144"/>
      <c r="C17" s="139" t="s">
        <v>3</v>
      </c>
      <c r="D17" s="51">
        <v>97.019138924511296</v>
      </c>
      <c r="E17" s="16">
        <v>93.165046247322095</v>
      </c>
      <c r="F17" s="16">
        <v>107.48651424597044</v>
      </c>
      <c r="G17" s="16">
        <v>113.42336923833997</v>
      </c>
      <c r="H17" s="107">
        <v>107.87120781435733</v>
      </c>
      <c r="I17" s="107">
        <v>101.33779264214049</v>
      </c>
      <c r="J17" s="107">
        <v>101.37179297048793</v>
      </c>
      <c r="K17" s="107">
        <v>103.22901367077166</v>
      </c>
      <c r="L17" s="107">
        <v>98.520247869330518</v>
      </c>
    </row>
    <row r="18" spans="2:12" ht="15.75">
      <c r="B18" s="144"/>
      <c r="C18" s="139" t="s">
        <v>4</v>
      </c>
      <c r="D18" s="51">
        <v>97.435651462058914</v>
      </c>
      <c r="E18" s="16">
        <v>91.45827209774383</v>
      </c>
      <c r="F18" s="16">
        <v>106.26855049373629</v>
      </c>
      <c r="G18" s="16">
        <v>118.69976488599706</v>
      </c>
      <c r="H18" s="107">
        <v>96.556238909848929</v>
      </c>
      <c r="I18" s="107">
        <v>99.916137534443536</v>
      </c>
      <c r="J18" s="107">
        <v>100.11873840445267</v>
      </c>
      <c r="K18" s="107">
        <v>102.28368376977571</v>
      </c>
      <c r="L18" s="107">
        <v>100.46258527017412</v>
      </c>
    </row>
    <row r="19" spans="2:12" ht="15.75">
      <c r="B19" s="144"/>
      <c r="C19" s="139" t="s">
        <v>5</v>
      </c>
      <c r="D19" s="51">
        <v>98.591714785542706</v>
      </c>
      <c r="E19" s="16">
        <v>91.496411863814146</v>
      </c>
      <c r="F19" s="16">
        <v>106.51117275513751</v>
      </c>
      <c r="G19" s="16">
        <v>118.50292525561814</v>
      </c>
      <c r="H19" s="107">
        <v>89.024411252950202</v>
      </c>
      <c r="I19" s="107">
        <v>100.54093040028849</v>
      </c>
      <c r="J19" s="107">
        <v>100.22497815294795</v>
      </c>
      <c r="K19" s="107">
        <v>105.80059050647289</v>
      </c>
      <c r="L19" s="107">
        <v>100.25429171512386</v>
      </c>
    </row>
    <row r="20" spans="2:12" ht="15.75">
      <c r="B20" s="144"/>
      <c r="C20" s="139" t="s">
        <v>6</v>
      </c>
      <c r="D20" s="51">
        <v>99.807359315647972</v>
      </c>
      <c r="E20" s="16">
        <v>92.251619390711966</v>
      </c>
      <c r="F20" s="16">
        <v>105.05543918673017</v>
      </c>
      <c r="G20" s="16">
        <v>116.60014216195526</v>
      </c>
      <c r="H20" s="107">
        <v>91.698106706634292</v>
      </c>
      <c r="I20" s="107">
        <v>99.119739539370556</v>
      </c>
      <c r="J20" s="107">
        <v>98.899869476039527</v>
      </c>
      <c r="K20" s="107">
        <v>104.80492813141682</v>
      </c>
      <c r="L20" s="107">
        <v>101.2488934404888</v>
      </c>
    </row>
    <row r="21" spans="2:12" ht="15.75">
      <c r="B21" s="144"/>
      <c r="C21" s="139" t="s">
        <v>7</v>
      </c>
      <c r="D21" s="51">
        <v>99.782211487019566</v>
      </c>
      <c r="E21" s="16">
        <v>91.781592734316419</v>
      </c>
      <c r="F21" s="16">
        <v>105.54068370953263</v>
      </c>
      <c r="G21" s="16">
        <v>116.2830116463448</v>
      </c>
      <c r="H21" s="107">
        <v>90.616224783365212</v>
      </c>
      <c r="I21" s="107">
        <v>99.951573849878955</v>
      </c>
      <c r="J21" s="107">
        <v>99.853850477796513</v>
      </c>
      <c r="K21" s="107">
        <v>103.22136563876651</v>
      </c>
      <c r="L21" s="107">
        <v>100.76461092499696</v>
      </c>
    </row>
    <row r="22" spans="2:12" ht="15.75">
      <c r="B22" s="144"/>
      <c r="C22" s="139" t="s">
        <v>8</v>
      </c>
      <c r="D22" s="51">
        <v>102.03025208095033</v>
      </c>
      <c r="E22" s="16">
        <v>93.30766025869643</v>
      </c>
      <c r="F22" s="16">
        <v>105.05543918673017</v>
      </c>
      <c r="G22" s="16">
        <v>116.44704467166056</v>
      </c>
      <c r="H22" s="107">
        <v>88.907264802659924</v>
      </c>
      <c r="I22" s="107">
        <v>99.526411657559208</v>
      </c>
      <c r="J22" s="107">
        <v>99.843758823861606</v>
      </c>
      <c r="K22" s="107">
        <v>65.644666774245593</v>
      </c>
      <c r="L22" s="107">
        <v>100.77762927218761</v>
      </c>
    </row>
    <row r="23" spans="2:12" ht="15.75">
      <c r="B23" s="144"/>
      <c r="C23" s="139" t="s">
        <v>9</v>
      </c>
      <c r="D23" s="51">
        <v>100.23679622596582</v>
      </c>
      <c r="E23" s="16">
        <v>91.657418279381204</v>
      </c>
      <c r="F23" s="16">
        <v>105.05543918673017</v>
      </c>
      <c r="G23" s="16">
        <v>117.60621138389196</v>
      </c>
      <c r="H23" s="107">
        <v>96.253036332627019</v>
      </c>
      <c r="I23" s="107">
        <v>99.185608362708194</v>
      </c>
      <c r="J23" s="107">
        <v>100.33626780519138</v>
      </c>
      <c r="K23" s="107">
        <v>102.56457692574521</v>
      </c>
      <c r="L23" s="107">
        <v>103.61562895974727</v>
      </c>
    </row>
    <row r="24" spans="2:12" ht="15.75">
      <c r="B24" s="144"/>
      <c r="C24" s="139" t="s">
        <v>10</v>
      </c>
      <c r="D24" s="51">
        <v>100.09639985167485</v>
      </c>
      <c r="E24" s="16">
        <v>92.139020802726264</v>
      </c>
      <c r="F24" s="16">
        <v>101.41610526571181</v>
      </c>
      <c r="G24" s="16">
        <v>118.99502433156542</v>
      </c>
      <c r="H24" s="107">
        <v>87.873619653039782</v>
      </c>
      <c r="I24" s="107">
        <v>95.976662209796999</v>
      </c>
      <c r="J24" s="107">
        <v>97.20257173744001</v>
      </c>
      <c r="K24" s="107">
        <v>99.993036696608883</v>
      </c>
      <c r="L24" s="107">
        <v>101.23327142386003</v>
      </c>
    </row>
    <row r="25" spans="2:12" ht="15.75">
      <c r="B25" s="144">
        <v>2003</v>
      </c>
      <c r="C25" s="139" t="s">
        <v>72</v>
      </c>
      <c r="D25" s="51">
        <v>97.655446451211674</v>
      </c>
      <c r="E25" s="16">
        <v>90.542426683583656</v>
      </c>
      <c r="F25" s="16">
        <v>106.02592823233508</v>
      </c>
      <c r="G25" s="16">
        <v>128.93542566570068</v>
      </c>
      <c r="H25" s="107">
        <v>91.250193808465568</v>
      </c>
      <c r="I25" s="107">
        <v>100.15793949702345</v>
      </c>
      <c r="J25" s="107">
        <v>101.84779919694</v>
      </c>
      <c r="K25" s="107">
        <v>104.8549133218074</v>
      </c>
      <c r="L25" s="107">
        <v>106.66452587179533</v>
      </c>
    </row>
    <row r="26" spans="2:12" ht="15.75">
      <c r="B26" s="144"/>
      <c r="C26" s="139" t="s">
        <v>0</v>
      </c>
      <c r="D26" s="51">
        <v>97.563172718629559</v>
      </c>
      <c r="E26" s="16">
        <v>89.099008918899784</v>
      </c>
      <c r="F26" s="16">
        <v>105.54553615476065</v>
      </c>
      <c r="G26" s="16">
        <v>128.18087374924818</v>
      </c>
      <c r="H26" s="107">
        <v>93.096973142453535</v>
      </c>
      <c r="I26" s="107">
        <v>100.2063357203544</v>
      </c>
      <c r="J26" s="107">
        <v>101.62314749470715</v>
      </c>
      <c r="K26" s="107">
        <v>104.14701119481802</v>
      </c>
      <c r="L26" s="107">
        <v>105.65690579923972</v>
      </c>
    </row>
    <row r="27" spans="2:12" ht="15.75">
      <c r="B27" s="144"/>
      <c r="C27" s="139" t="s">
        <v>1</v>
      </c>
      <c r="D27" s="51">
        <v>99.497564721696008</v>
      </c>
      <c r="E27" s="16">
        <v>89.997399024669008</v>
      </c>
      <c r="F27" s="16">
        <v>103.11446109552038</v>
      </c>
      <c r="G27" s="16">
        <v>124.52293728470667</v>
      </c>
      <c r="H27" s="107">
        <v>85.385980326287338</v>
      </c>
      <c r="I27" s="107">
        <v>98.580269384783392</v>
      </c>
      <c r="J27" s="107">
        <v>99.389952381863026</v>
      </c>
      <c r="K27" s="107">
        <v>101.51807115664803</v>
      </c>
      <c r="L27" s="107">
        <v>103.70675739008175</v>
      </c>
    </row>
    <row r="28" spans="2:12" ht="15.75">
      <c r="B28" s="144"/>
      <c r="C28" s="139" t="s">
        <v>2</v>
      </c>
      <c r="D28" s="51">
        <v>98.323642208372362</v>
      </c>
      <c r="E28" s="16">
        <v>88.690351509348673</v>
      </c>
      <c r="F28" s="16">
        <v>104.08495014112529</v>
      </c>
      <c r="G28" s="16">
        <v>128.60189184755865</v>
      </c>
      <c r="H28" s="107">
        <v>93.372611849018909</v>
      </c>
      <c r="I28" s="107">
        <v>100.19361084220716</v>
      </c>
      <c r="J28" s="107">
        <v>100.48887099557142</v>
      </c>
      <c r="K28" s="107">
        <v>99.647366624957357</v>
      </c>
      <c r="L28" s="107">
        <v>101.82170071687699</v>
      </c>
    </row>
    <row r="29" spans="2:12" ht="15.75">
      <c r="B29" s="144"/>
      <c r="C29" s="139" t="s">
        <v>3</v>
      </c>
      <c r="D29" s="51">
        <v>95.517244227118255</v>
      </c>
      <c r="E29" s="16">
        <v>85.885031884185821</v>
      </c>
      <c r="F29" s="16">
        <v>104.20626127182588</v>
      </c>
      <c r="G29" s="16">
        <v>139.22576412050961</v>
      </c>
      <c r="H29" s="107">
        <v>103.48166141230384</v>
      </c>
      <c r="I29" s="107">
        <v>100.81730769230768</v>
      </c>
      <c r="J29" s="107">
        <v>100.43495755810609</v>
      </c>
      <c r="K29" s="107">
        <v>99.830036032361122</v>
      </c>
      <c r="L29" s="107">
        <v>104.84456093454375</v>
      </c>
    </row>
    <row r="30" spans="2:12" ht="15.75">
      <c r="B30" s="144"/>
      <c r="C30" s="139" t="s">
        <v>4</v>
      </c>
      <c r="D30" s="51">
        <v>94.020701960941878</v>
      </c>
      <c r="E30" s="16">
        <v>84.460060978078616</v>
      </c>
      <c r="F30" s="16">
        <v>102.38659431131668</v>
      </c>
      <c r="G30" s="16">
        <v>131.90442342391603</v>
      </c>
      <c r="H30" s="107">
        <v>101.67622788430066</v>
      </c>
      <c r="I30" s="107">
        <v>99.689218264403536</v>
      </c>
      <c r="J30" s="107">
        <v>98.747434446511804</v>
      </c>
      <c r="K30" s="107">
        <v>97.893808112571534</v>
      </c>
      <c r="L30" s="107">
        <v>102.93607123639583</v>
      </c>
    </row>
    <row r="31" spans="2:12" ht="15.75">
      <c r="B31" s="144"/>
      <c r="C31" s="139" t="s">
        <v>5</v>
      </c>
      <c r="D31" s="51">
        <v>94.961490216397522</v>
      </c>
      <c r="E31" s="16">
        <v>84.78208569562355</v>
      </c>
      <c r="F31" s="16">
        <v>102.93006817685544</v>
      </c>
      <c r="G31" s="16">
        <v>132.64803980534751</v>
      </c>
      <c r="H31" s="107">
        <v>102.28952400640861</v>
      </c>
      <c r="I31" s="107">
        <v>99.9287241625089</v>
      </c>
      <c r="J31" s="107">
        <v>99.668848671544083</v>
      </c>
      <c r="K31" s="107">
        <v>97.806749507706897</v>
      </c>
      <c r="L31" s="107">
        <v>103.62864730693792</v>
      </c>
    </row>
    <row r="32" spans="2:12" ht="15.75">
      <c r="B32" s="144"/>
      <c r="C32" s="139" t="s">
        <v>6</v>
      </c>
      <c r="D32" s="51">
        <v>96.008031007716085</v>
      </c>
      <c r="E32" s="16">
        <v>85.834302044071023</v>
      </c>
      <c r="F32" s="16">
        <v>102.50790544201732</v>
      </c>
      <c r="G32" s="16">
        <v>126.07578325769589</v>
      </c>
      <c r="H32" s="107">
        <v>104.16386721105313</v>
      </c>
      <c r="I32" s="107">
        <v>98.519132804170155</v>
      </c>
      <c r="J32" s="107">
        <v>99.990311016374378</v>
      </c>
      <c r="K32" s="107">
        <v>98.96542335965151</v>
      </c>
      <c r="L32" s="107">
        <v>103.21466386627553</v>
      </c>
    </row>
    <row r="33" spans="2:12" ht="15.75">
      <c r="B33" s="144"/>
      <c r="C33" s="139" t="s">
        <v>7</v>
      </c>
      <c r="D33" s="51">
        <v>95.480327667708423</v>
      </c>
      <c r="E33" s="16">
        <v>85.144743792496087</v>
      </c>
      <c r="F33" s="16">
        <v>102.53216766815744</v>
      </c>
      <c r="G33" s="16">
        <v>131.78960030619498</v>
      </c>
      <c r="H33" s="107">
        <v>105.89350009475081</v>
      </c>
      <c r="I33" s="107">
        <v>97.779877184695323</v>
      </c>
      <c r="J33" s="107">
        <v>100.5667543090856</v>
      </c>
      <c r="K33" s="107">
        <v>100.64023974935294</v>
      </c>
      <c r="L33" s="107">
        <v>103.18602350245614</v>
      </c>
    </row>
    <row r="34" spans="2:12" ht="15.75">
      <c r="B34" s="144"/>
      <c r="C34" s="139" t="s">
        <v>8</v>
      </c>
      <c r="D34" s="51">
        <v>95.742676750798665</v>
      </c>
      <c r="E34" s="16">
        <v>84.771812497836223</v>
      </c>
      <c r="F34" s="16">
        <v>102.23616850924795</v>
      </c>
      <c r="G34" s="16">
        <v>134.45240308382088</v>
      </c>
      <c r="H34" s="107">
        <v>96.273709235619421</v>
      </c>
      <c r="I34" s="107">
        <v>100.05905279319711</v>
      </c>
      <c r="J34" s="107">
        <v>100.89567449973541</v>
      </c>
      <c r="K34" s="107">
        <v>102.85947897976332</v>
      </c>
      <c r="L34" s="107">
        <v>102.82411345055631</v>
      </c>
    </row>
    <row r="35" spans="2:12" ht="15.75">
      <c r="B35" s="144"/>
      <c r="C35" s="139" t="s">
        <v>9</v>
      </c>
      <c r="D35" s="51">
        <v>93.187406341852807</v>
      </c>
      <c r="E35" s="16">
        <v>85.783608740950498</v>
      </c>
      <c r="F35" s="16">
        <v>106.26855049373629</v>
      </c>
      <c r="G35" s="16">
        <v>142.62671551205642</v>
      </c>
      <c r="H35" s="107">
        <v>103.50922528296036</v>
      </c>
      <c r="I35" s="107">
        <v>104.76868327402136</v>
      </c>
      <c r="J35" s="107">
        <v>105.70157223375855</v>
      </c>
      <c r="K35" s="107">
        <v>105.83004628468503</v>
      </c>
      <c r="L35" s="107">
        <v>106.88063043515996</v>
      </c>
    </row>
    <row r="36" spans="2:12" ht="15.75">
      <c r="B36" s="144"/>
      <c r="C36" s="139" t="s">
        <v>10</v>
      </c>
      <c r="D36" s="51">
        <v>93.249680317943358</v>
      </c>
      <c r="E36" s="16">
        <v>85.14311398092886</v>
      </c>
      <c r="F36" s="16">
        <v>100.68823848150814</v>
      </c>
      <c r="G36" s="16">
        <v>141.72453387281973</v>
      </c>
      <c r="H36" s="107">
        <v>101.98632142918672</v>
      </c>
      <c r="I36" s="107">
        <v>100.61934254406859</v>
      </c>
      <c r="J36" s="107">
        <v>100.77503934968419</v>
      </c>
      <c r="K36" s="107">
        <v>100.3581612866431</v>
      </c>
      <c r="L36" s="107">
        <v>101.30617416812761</v>
      </c>
    </row>
    <row r="37" spans="2:12" ht="15.75">
      <c r="B37" s="144">
        <v>2004</v>
      </c>
      <c r="C37" s="139" t="s">
        <v>72</v>
      </c>
      <c r="D37" s="51">
        <v>90.939922651811429</v>
      </c>
      <c r="E37" s="16">
        <v>82.612225783238131</v>
      </c>
      <c r="F37" s="16">
        <v>102.14882449514351</v>
      </c>
      <c r="G37" s="16">
        <v>143.86789873694573</v>
      </c>
      <c r="H37" s="107">
        <v>108.41559425982395</v>
      </c>
      <c r="I37" s="107">
        <v>106.27996164908917</v>
      </c>
      <c r="J37" s="107">
        <v>102.96193521143755</v>
      </c>
      <c r="K37" s="107">
        <v>101.6888888888889</v>
      </c>
      <c r="L37" s="107">
        <v>102.73558868965998</v>
      </c>
    </row>
    <row r="38" spans="2:12" ht="15.75">
      <c r="B38" s="144"/>
      <c r="C38" s="139" t="s">
        <v>0</v>
      </c>
      <c r="D38" s="51">
        <v>92.66242360561769</v>
      </c>
      <c r="E38" s="16">
        <v>84.171577538809942</v>
      </c>
      <c r="F38" s="16">
        <v>98.383326998196495</v>
      </c>
      <c r="G38" s="16">
        <v>137.70572475258351</v>
      </c>
      <c r="H38" s="107">
        <v>105.44558719658208</v>
      </c>
      <c r="I38" s="107">
        <v>103.28047451882337</v>
      </c>
      <c r="J38" s="107">
        <v>100.3851562022376</v>
      </c>
      <c r="K38" s="107">
        <v>98.659100270010541</v>
      </c>
      <c r="L38" s="107">
        <v>98.939438648869142</v>
      </c>
    </row>
    <row r="39" spans="2:12" ht="15.75">
      <c r="B39" s="144"/>
      <c r="C39" s="139" t="s">
        <v>1</v>
      </c>
      <c r="D39" s="51">
        <v>96.635299569620685</v>
      </c>
      <c r="E39" s="16">
        <v>87.332009863906919</v>
      </c>
      <c r="F39" s="16">
        <v>97.291526821890997</v>
      </c>
      <c r="G39" s="16">
        <v>133.71425446989994</v>
      </c>
      <c r="H39" s="107">
        <v>104.90809171877962</v>
      </c>
      <c r="I39" s="107">
        <v>103.01182782587487</v>
      </c>
      <c r="J39" s="107">
        <v>100.69255503339105</v>
      </c>
      <c r="K39" s="107">
        <v>98.234349919743167</v>
      </c>
      <c r="L39" s="107">
        <v>97.916196559684792</v>
      </c>
    </row>
    <row r="40" spans="2:12" ht="15.75">
      <c r="B40" s="144"/>
      <c r="C40" s="139" t="s">
        <v>2</v>
      </c>
      <c r="D40" s="51">
        <v>97.619759476273188</v>
      </c>
      <c r="E40" s="16">
        <v>87.517169208125509</v>
      </c>
      <c r="F40" s="16">
        <v>96.563660037687313</v>
      </c>
      <c r="G40" s="16">
        <v>128.62923068511128</v>
      </c>
      <c r="H40" s="107">
        <v>94.799042155494689</v>
      </c>
      <c r="I40" s="107">
        <v>101.69741697416974</v>
      </c>
      <c r="J40" s="107">
        <v>101.25336280786634</v>
      </c>
      <c r="K40" s="107">
        <v>100.31293143120111</v>
      </c>
      <c r="L40" s="107">
        <v>97.236638836333341</v>
      </c>
    </row>
    <row r="41" spans="2:12" ht="15.75">
      <c r="B41" s="144"/>
      <c r="C41" s="139" t="s">
        <v>3</v>
      </c>
      <c r="D41" s="51">
        <v>102.43641505614904</v>
      </c>
      <c r="E41" s="16">
        <v>91.457089985314283</v>
      </c>
      <c r="F41" s="16">
        <v>93.166948378070174</v>
      </c>
      <c r="G41" s="16">
        <v>128.87528022308493</v>
      </c>
      <c r="H41" s="107">
        <v>88.734990611056574</v>
      </c>
      <c r="I41" s="107">
        <v>99.002991026919233</v>
      </c>
      <c r="J41" s="107">
        <v>99.558648786284152</v>
      </c>
      <c r="K41" s="107">
        <v>97.358175750834278</v>
      </c>
      <c r="L41" s="107">
        <v>93.906545624967464</v>
      </c>
    </row>
    <row r="42" spans="2:12" ht="15.75">
      <c r="B42" s="144"/>
      <c r="C42" s="139" t="s">
        <v>4</v>
      </c>
      <c r="D42" s="51">
        <v>102.89790252589019</v>
      </c>
      <c r="E42" s="16">
        <v>90.378784888704672</v>
      </c>
      <c r="F42" s="16">
        <v>93.166948378070174</v>
      </c>
      <c r="G42" s="16">
        <v>127.4153862977746</v>
      </c>
      <c r="H42" s="107">
        <v>88.824573190690302</v>
      </c>
      <c r="I42" s="107">
        <v>99.423414389571334</v>
      </c>
      <c r="J42" s="107">
        <v>100.7655194596333</v>
      </c>
      <c r="K42" s="107">
        <v>99.403357846538086</v>
      </c>
      <c r="L42" s="107">
        <v>93.984655708111305</v>
      </c>
    </row>
    <row r="43" spans="2:12" ht="15.75">
      <c r="B43" s="144"/>
      <c r="C43" s="139" t="s">
        <v>5</v>
      </c>
      <c r="D43" s="51">
        <v>102.52386636845789</v>
      </c>
      <c r="E43" s="16">
        <v>90.85408048903497</v>
      </c>
      <c r="F43" s="16">
        <v>91.711214809662835</v>
      </c>
      <c r="G43" s="16">
        <v>124.64869593744874</v>
      </c>
      <c r="H43" s="107">
        <v>89.024411252950202</v>
      </c>
      <c r="I43" s="107">
        <v>98.744769874476972</v>
      </c>
      <c r="J43" s="107">
        <v>100.36240532974546</v>
      </c>
      <c r="K43" s="107">
        <v>100.88900177800355</v>
      </c>
      <c r="L43" s="107">
        <v>92.497960458940142</v>
      </c>
    </row>
    <row r="44" spans="2:12" ht="15.75">
      <c r="B44" s="144"/>
      <c r="C44" s="139" t="s">
        <v>6</v>
      </c>
      <c r="D44" s="51">
        <v>107.43070889058907</v>
      </c>
      <c r="E44" s="16">
        <v>94.548722717134524</v>
      </c>
      <c r="F44" s="16">
        <v>86.616147320237118</v>
      </c>
      <c r="G44" s="16">
        <v>117.32188747334465</v>
      </c>
      <c r="H44" s="107">
        <v>81.354764242768809</v>
      </c>
      <c r="I44" s="107">
        <v>93.426930440331873</v>
      </c>
      <c r="J44" s="107">
        <v>95.546417009362145</v>
      </c>
      <c r="K44" s="107">
        <v>95.295332033490084</v>
      </c>
      <c r="L44" s="107">
        <v>87.334883963132043</v>
      </c>
    </row>
    <row r="45" spans="2:12" ht="15.75">
      <c r="B45" s="144"/>
      <c r="C45" s="139" t="s">
        <v>7</v>
      </c>
      <c r="D45" s="51">
        <v>109.58666701194046</v>
      </c>
      <c r="E45" s="16">
        <v>97.357934297990596</v>
      </c>
      <c r="F45" s="16">
        <v>89.284992195650588</v>
      </c>
      <c r="G45" s="16">
        <v>123.9761605336541</v>
      </c>
      <c r="H45" s="107">
        <v>84.331662273674795</v>
      </c>
      <c r="I45" s="107">
        <v>97.047496790757407</v>
      </c>
      <c r="J45" s="107">
        <v>99.018096957421534</v>
      </c>
      <c r="K45" s="107">
        <v>98.173889343145291</v>
      </c>
      <c r="L45" s="107">
        <v>90.068736873166586</v>
      </c>
    </row>
    <row r="46" spans="2:12" ht="15.75">
      <c r="B46" s="144"/>
      <c r="C46" s="139" t="s">
        <v>8</v>
      </c>
      <c r="D46" s="51">
        <v>107.03254038162866</v>
      </c>
      <c r="E46" s="16">
        <v>95.291086068647303</v>
      </c>
      <c r="F46" s="16">
        <v>88.678436542147523</v>
      </c>
      <c r="G46" s="16">
        <v>127.45366067034828</v>
      </c>
      <c r="H46" s="107">
        <v>85.57892742088309</v>
      </c>
      <c r="I46" s="107">
        <v>98.22119102861565</v>
      </c>
      <c r="J46" s="107">
        <v>98.961677256525476</v>
      </c>
      <c r="K46" s="107">
        <v>97.620544132172043</v>
      </c>
      <c r="L46" s="107">
        <v>89.540191977226584</v>
      </c>
    </row>
    <row r="47" spans="2:12" ht="15.75">
      <c r="B47" s="144"/>
      <c r="C47" s="139" t="s">
        <v>9</v>
      </c>
      <c r="D47" s="51">
        <v>106.92812902982574</v>
      </c>
      <c r="E47" s="16">
        <v>95.901006238238452</v>
      </c>
      <c r="F47" s="16">
        <v>86.373525058835895</v>
      </c>
      <c r="G47" s="16">
        <v>128.98463557329544</v>
      </c>
      <c r="H47" s="107">
        <v>86.130204834013824</v>
      </c>
      <c r="I47" s="107">
        <v>97.598760650658406</v>
      </c>
      <c r="J47" s="107">
        <v>96.622685441844965</v>
      </c>
      <c r="K47" s="107">
        <v>94.622131655887287</v>
      </c>
      <c r="L47" s="107">
        <v>87.280206904931347</v>
      </c>
    </row>
    <row r="48" spans="2:12" ht="15.75">
      <c r="B48" s="144"/>
      <c r="C48" s="139" t="s">
        <v>10</v>
      </c>
      <c r="D48" s="51">
        <v>104.41048361482331</v>
      </c>
      <c r="E48" s="16">
        <v>96.020693752291621</v>
      </c>
      <c r="F48" s="16">
        <v>88.557125411446918</v>
      </c>
      <c r="G48" s="16">
        <v>135.87402263655747</v>
      </c>
      <c r="H48" s="107">
        <v>93.331266043034105</v>
      </c>
      <c r="I48" s="107">
        <v>102.31955423091877</v>
      </c>
      <c r="J48" s="107">
        <v>99.19381704310743</v>
      </c>
      <c r="K48" s="107">
        <v>98.714382706585766</v>
      </c>
      <c r="L48" s="107">
        <v>89.485514919025889</v>
      </c>
    </row>
    <row r="49" spans="2:12" ht="15.75">
      <c r="B49" s="144">
        <v>2005</v>
      </c>
      <c r="C49" s="139" t="s">
        <v>72</v>
      </c>
      <c r="D49" s="51">
        <v>103.29787321242483</v>
      </c>
      <c r="E49" s="16">
        <v>95.847150929120019</v>
      </c>
      <c r="F49" s="16">
        <v>88.31935559527372</v>
      </c>
      <c r="G49" s="16">
        <v>129.76105855979006</v>
      </c>
      <c r="H49" s="107">
        <v>94.199527968715017</v>
      </c>
      <c r="I49" s="107">
        <v>101.00012988699831</v>
      </c>
      <c r="J49" s="107">
        <v>98.94736842105263</v>
      </c>
      <c r="K49" s="107">
        <v>98.569102160460346</v>
      </c>
      <c r="L49" s="107">
        <v>89.279825033413758</v>
      </c>
    </row>
    <row r="50" spans="2:12" ht="15.75">
      <c r="B50" s="144"/>
      <c r="C50" s="139" t="s">
        <v>0</v>
      </c>
      <c r="D50" s="51">
        <v>102.26797943102891</v>
      </c>
      <c r="E50" s="16">
        <v>94.559072685065317</v>
      </c>
      <c r="F50" s="16">
        <v>88.751223220567894</v>
      </c>
      <c r="G50" s="16">
        <v>132.04658537918968</v>
      </c>
      <c r="H50" s="107">
        <v>97.589884059469057</v>
      </c>
      <c r="I50" s="107">
        <v>102.48833592534992</v>
      </c>
      <c r="J50" s="107">
        <v>99.166979693749028</v>
      </c>
      <c r="K50" s="107">
        <v>100.39016188484835</v>
      </c>
      <c r="L50" s="107">
        <v>89.977608442832107</v>
      </c>
    </row>
    <row r="51" spans="2:12" ht="15.75">
      <c r="B51" s="144"/>
      <c r="C51" s="139" t="s">
        <v>1</v>
      </c>
      <c r="D51" s="51">
        <v>100.87050768417755</v>
      </c>
      <c r="E51" s="16">
        <v>92.972665658376783</v>
      </c>
      <c r="F51" s="16">
        <v>88.993845481969132</v>
      </c>
      <c r="G51" s="16">
        <v>129.95243042265844</v>
      </c>
      <c r="H51" s="107">
        <v>91.842817027581106</v>
      </c>
      <c r="I51" s="107">
        <v>102.50162022034995</v>
      </c>
      <c r="J51" s="107">
        <v>99.804020875079829</v>
      </c>
      <c r="K51" s="107">
        <v>102.60813841717398</v>
      </c>
      <c r="L51" s="107">
        <v>90.420232247313876</v>
      </c>
    </row>
    <row r="52" spans="2:12" ht="15.75">
      <c r="B52" s="144"/>
      <c r="C52" s="139" t="s">
        <v>2</v>
      </c>
      <c r="D52" s="51">
        <v>102.13601161500745</v>
      </c>
      <c r="E52" s="16">
        <v>93.978690759073928</v>
      </c>
      <c r="F52" s="16">
        <v>88.557125411446918</v>
      </c>
      <c r="G52" s="16">
        <v>128.98463557329544</v>
      </c>
      <c r="H52" s="107">
        <v>91.725670577290813</v>
      </c>
      <c r="I52" s="107">
        <v>102.23029045643153</v>
      </c>
      <c r="J52" s="107">
        <v>99.817978464440046</v>
      </c>
      <c r="K52" s="107">
        <v>105.65861725358832</v>
      </c>
      <c r="L52" s="107">
        <v>94.843866622693582</v>
      </c>
    </row>
    <row r="53" spans="2:12" ht="15.75">
      <c r="B53" s="144"/>
      <c r="C53" s="139" t="s">
        <v>3</v>
      </c>
      <c r="D53" s="51">
        <v>102.75035025366905</v>
      </c>
      <c r="E53" s="16">
        <v>93.06513152410146</v>
      </c>
      <c r="F53" s="16">
        <v>88.654174316007399</v>
      </c>
      <c r="G53" s="16">
        <v>125.03690743069605</v>
      </c>
      <c r="H53" s="107">
        <v>92.028873154512723</v>
      </c>
      <c r="I53" s="107">
        <v>101.23296560674886</v>
      </c>
      <c r="J53" s="107">
        <v>100.36630036630039</v>
      </c>
      <c r="K53" s="107">
        <v>103.53010476711407</v>
      </c>
      <c r="L53" s="107">
        <v>94.757945531235364</v>
      </c>
    </row>
    <row r="54" spans="2:12" ht="15.75">
      <c r="B54" s="144"/>
      <c r="C54" s="139" t="s">
        <v>4</v>
      </c>
      <c r="D54" s="51">
        <v>104.55070833263545</v>
      </c>
      <c r="E54" s="16">
        <v>93.379063136859884</v>
      </c>
      <c r="F54" s="16">
        <v>87.950569757943853</v>
      </c>
      <c r="G54" s="16">
        <v>119.29575154464432</v>
      </c>
      <c r="H54" s="107">
        <v>92.931589918514305</v>
      </c>
      <c r="I54" s="107">
        <v>98.878748370273811</v>
      </c>
      <c r="J54" s="107">
        <v>100.28450428928224</v>
      </c>
      <c r="K54" s="107">
        <v>102.83919597989947</v>
      </c>
      <c r="L54" s="107">
        <v>93.96122268316816</v>
      </c>
    </row>
    <row r="55" spans="2:12" ht="15.75">
      <c r="B55" s="144"/>
      <c r="C55" s="139" t="s">
        <v>5</v>
      </c>
      <c r="D55" s="51">
        <v>104.96429424995559</v>
      </c>
      <c r="E55" s="16">
        <v>92.163577951938365</v>
      </c>
      <c r="F55" s="16">
        <v>87.707947496542644</v>
      </c>
      <c r="G55" s="16">
        <v>119.44338126742851</v>
      </c>
      <c r="H55" s="107">
        <v>93.965235068134447</v>
      </c>
      <c r="I55" s="107">
        <v>98.760923438111391</v>
      </c>
      <c r="J55" s="107">
        <v>74.488219389725771</v>
      </c>
      <c r="K55" s="107">
        <v>100.89767354674774</v>
      </c>
      <c r="L55" s="107">
        <v>93.924771311034362</v>
      </c>
    </row>
    <row r="56" spans="2:12" ht="15.75">
      <c r="B56" s="144"/>
      <c r="C56" s="139" t="s">
        <v>6</v>
      </c>
      <c r="D56" s="51">
        <v>105.03380973979569</v>
      </c>
      <c r="E56" s="16">
        <v>92.62203076504737</v>
      </c>
      <c r="F56" s="16">
        <v>86.858769581638356</v>
      </c>
      <c r="G56" s="16">
        <v>119.62928536278636</v>
      </c>
      <c r="H56" s="107">
        <v>91.029682843213266</v>
      </c>
      <c r="I56" s="107">
        <v>98.263027295285355</v>
      </c>
      <c r="J56" s="107">
        <v>59.188020560962244</v>
      </c>
      <c r="K56" s="107">
        <v>94.589377996388777</v>
      </c>
      <c r="L56" s="107">
        <v>93.474336498238188</v>
      </c>
    </row>
    <row r="57" spans="2:12" ht="15.75">
      <c r="B57" s="144"/>
      <c r="C57" s="139" t="s">
        <v>7</v>
      </c>
      <c r="D57" s="51">
        <v>104.98580260036212</v>
      </c>
      <c r="E57" s="16">
        <v>93.824180798834703</v>
      </c>
      <c r="F57" s="16">
        <v>86.98008071233896</v>
      </c>
      <c r="G57" s="16">
        <v>118.04910055224451</v>
      </c>
      <c r="H57" s="107">
        <v>91.953072510207249</v>
      </c>
      <c r="I57" s="107">
        <v>98.589341692789972</v>
      </c>
      <c r="J57" s="107">
        <v>49.461548207272273</v>
      </c>
      <c r="K57" s="107">
        <v>100.17001866058467</v>
      </c>
      <c r="L57" s="107">
        <v>92.820815469268027</v>
      </c>
    </row>
    <row r="58" spans="2:12" ht="15.75">
      <c r="B58" s="144"/>
      <c r="C58" s="139" t="s">
        <v>8</v>
      </c>
      <c r="D58" s="51">
        <v>106.02045408274574</v>
      </c>
      <c r="E58" s="16">
        <v>95.737033733822457</v>
      </c>
      <c r="F58" s="16">
        <v>87.222702973740184</v>
      </c>
      <c r="G58" s="16">
        <v>119.437913499918</v>
      </c>
      <c r="H58" s="107">
        <v>91.953072510207249</v>
      </c>
      <c r="I58" s="107">
        <v>98.943248532289644</v>
      </c>
      <c r="J58" s="107">
        <v>42.269656849500137</v>
      </c>
      <c r="K58" s="107">
        <v>99.092400672911154</v>
      </c>
      <c r="L58" s="107">
        <v>93.06035305757581</v>
      </c>
    </row>
    <row r="59" spans="2:12" ht="15.75">
      <c r="B59" s="144"/>
      <c r="C59" s="139" t="s">
        <v>9</v>
      </c>
      <c r="D59" s="51">
        <v>106.95856994485644</v>
      </c>
      <c r="E59" s="16">
        <v>97.343488188597178</v>
      </c>
      <c r="F59" s="16">
        <v>86.858769581638356</v>
      </c>
      <c r="G59" s="16">
        <v>115.77997703537646</v>
      </c>
      <c r="H59" s="107">
        <v>90.953882198907792</v>
      </c>
      <c r="I59" s="107">
        <v>97.318406664931018</v>
      </c>
      <c r="J59" s="107">
        <v>36.754428031226169</v>
      </c>
      <c r="K59" s="107">
        <v>97.690617355611764</v>
      </c>
      <c r="L59" s="107">
        <v>92.461509086806345</v>
      </c>
    </row>
    <row r="60" spans="2:12" ht="15.75">
      <c r="B60" s="144"/>
      <c r="C60" s="139" t="s">
        <v>10</v>
      </c>
      <c r="D60" s="51">
        <v>107.24530277312574</v>
      </c>
      <c r="E60" s="16">
        <v>98.916245251397555</v>
      </c>
      <c r="F60" s="16">
        <v>86.98008071233896</v>
      </c>
      <c r="G60" s="16">
        <v>116.16272076111322</v>
      </c>
      <c r="H60" s="107">
        <v>91.767016383275632</v>
      </c>
      <c r="I60" s="107">
        <v>97.027903958468542</v>
      </c>
      <c r="J60" s="107">
        <v>32.71858496101936</v>
      </c>
      <c r="K60" s="107">
        <v>98.770127534674131</v>
      </c>
      <c r="L60" s="107">
        <v>92.508375136692649</v>
      </c>
    </row>
    <row r="61" spans="2:12" ht="15.75">
      <c r="B61" s="144">
        <v>2006</v>
      </c>
      <c r="C61" s="139" t="s">
        <v>72</v>
      </c>
      <c r="D61" s="51">
        <v>105.37146695344359</v>
      </c>
      <c r="E61" s="16">
        <v>97.269767779942086</v>
      </c>
      <c r="F61" s="16">
        <v>87.950569757943853</v>
      </c>
      <c r="G61" s="16">
        <v>119.7659795505495</v>
      </c>
      <c r="H61" s="107">
        <v>94.047926680104069</v>
      </c>
      <c r="I61" s="107">
        <v>100.11641443538998</v>
      </c>
      <c r="J61" s="107">
        <v>149.31952699900725</v>
      </c>
      <c r="K61" s="107">
        <v>99.687139799110824</v>
      </c>
      <c r="L61" s="107">
        <v>93.357171373522419</v>
      </c>
    </row>
    <row r="62" spans="2:12" ht="15.75">
      <c r="B62" s="144"/>
      <c r="C62" s="139" t="s">
        <v>0</v>
      </c>
      <c r="D62" s="51">
        <v>104.5309991485164</v>
      </c>
      <c r="E62" s="16">
        <v>95.738377159957352</v>
      </c>
      <c r="F62" s="16">
        <v>88.629912089867275</v>
      </c>
      <c r="G62" s="16">
        <v>118.30608562523921</v>
      </c>
      <c r="H62" s="107">
        <v>95.605285372198395</v>
      </c>
      <c r="I62" s="107">
        <v>100.41258380608559</v>
      </c>
      <c r="J62" s="107">
        <v>137.12856016725505</v>
      </c>
      <c r="K62" s="107">
        <v>98.847068870859502</v>
      </c>
      <c r="L62" s="107">
        <v>94.013296071930711</v>
      </c>
    </row>
    <row r="63" spans="2:12" ht="15.75">
      <c r="B63" s="144"/>
      <c r="C63" s="139" t="s">
        <v>1</v>
      </c>
      <c r="D63" s="51">
        <v>103.51100354553829</v>
      </c>
      <c r="E63" s="16">
        <v>94.444961508919505</v>
      </c>
      <c r="F63" s="16">
        <v>88.654174316007399</v>
      </c>
      <c r="G63" s="16">
        <v>120.54240253704414</v>
      </c>
      <c r="H63" s="107">
        <v>93.324375075369971</v>
      </c>
      <c r="I63" s="107">
        <v>101.55627009646302</v>
      </c>
      <c r="J63" s="107">
        <v>126.25229093574906</v>
      </c>
      <c r="K63" s="107">
        <v>97.782785400989908</v>
      </c>
      <c r="L63" s="107">
        <v>94.000277724740073</v>
      </c>
    </row>
    <row r="64" spans="2:12" ht="15.75">
      <c r="B64" s="144"/>
      <c r="C64" s="139" t="s">
        <v>2</v>
      </c>
      <c r="D64" s="51">
        <v>103.1391436082248</v>
      </c>
      <c r="E64" s="16">
        <v>95.276160074898982</v>
      </c>
      <c r="F64" s="16">
        <v>88.164077347976928</v>
      </c>
      <c r="G64" s="16">
        <v>124.74711575263819</v>
      </c>
      <c r="H64" s="107">
        <v>94.847278929143641</v>
      </c>
      <c r="I64" s="107">
        <v>102.55357372000515</v>
      </c>
      <c r="J64" s="107">
        <v>116.5780878572947</v>
      </c>
      <c r="K64" s="107">
        <v>97.120028620833565</v>
      </c>
      <c r="L64" s="107">
        <v>94.031521757997609</v>
      </c>
    </row>
    <row r="65" spans="2:19" ht="15.75">
      <c r="B65" s="144"/>
      <c r="C65" s="139" t="s">
        <v>3</v>
      </c>
      <c r="D65" s="51">
        <v>103.13940189106503</v>
      </c>
      <c r="E65" s="16">
        <v>96.897500789035817</v>
      </c>
      <c r="F65" s="16">
        <v>87.344014104440788</v>
      </c>
      <c r="G65" s="16">
        <v>126.41478484334844</v>
      </c>
      <c r="H65" s="107">
        <v>80.596757799714027</v>
      </c>
      <c r="I65" s="107">
        <v>102.24833929483906</v>
      </c>
      <c r="J65" s="107">
        <v>107.69769069279216</v>
      </c>
      <c r="K65" s="107">
        <v>98.453103583317002</v>
      </c>
      <c r="L65" s="107">
        <v>92.81300446095365</v>
      </c>
    </row>
    <row r="66" spans="2:19" ht="15.75">
      <c r="B66" s="144"/>
      <c r="C66" s="139" t="s">
        <v>4</v>
      </c>
      <c r="D66" s="51">
        <v>106.43305167999158</v>
      </c>
      <c r="E66" s="16">
        <v>99.704434395450932</v>
      </c>
      <c r="F66" s="16">
        <v>86.033853892874177</v>
      </c>
      <c r="G66" s="16">
        <v>121.5648750615124</v>
      </c>
      <c r="H66" s="107">
        <v>75.959136561751691</v>
      </c>
      <c r="I66" s="107">
        <v>100.06365372374285</v>
      </c>
      <c r="J66" s="107">
        <v>99.521122157841162</v>
      </c>
      <c r="K66" s="107">
        <v>98.079261818813606</v>
      </c>
      <c r="L66" s="107">
        <v>91.998055926819532</v>
      </c>
    </row>
    <row r="67" spans="2:19" ht="15.75">
      <c r="B67" s="144"/>
      <c r="C67" s="139" t="s">
        <v>5</v>
      </c>
      <c r="D67" s="51">
        <v>106.67109538901272</v>
      </c>
      <c r="E67" s="16">
        <v>100.32660806394011</v>
      </c>
      <c r="F67" s="16">
        <v>85.645658274632225</v>
      </c>
      <c r="G67" s="16">
        <v>122.47799223577015</v>
      </c>
      <c r="H67" s="107">
        <v>81.299636501455723</v>
      </c>
      <c r="I67" s="107">
        <v>100.3308729956732</v>
      </c>
      <c r="J67" s="107">
        <v>99.886015052718008</v>
      </c>
      <c r="K67" s="107">
        <v>96.886181956604503</v>
      </c>
      <c r="L67" s="107">
        <v>90.946173473815762</v>
      </c>
    </row>
    <row r="68" spans="2:19" ht="15.75">
      <c r="B68" s="144"/>
      <c r="C68" s="139" t="s">
        <v>6</v>
      </c>
      <c r="D68" s="51">
        <v>105.859436382205</v>
      </c>
      <c r="E68" s="16">
        <v>99.143841988948097</v>
      </c>
      <c r="F68" s="16">
        <v>84.626644776747085</v>
      </c>
      <c r="G68" s="16">
        <v>122.36863688555964</v>
      </c>
      <c r="H68" s="107">
        <v>81.616621014005901</v>
      </c>
      <c r="I68" s="107">
        <v>99.491353001017316</v>
      </c>
      <c r="J68" s="107">
        <v>99.565737302536334</v>
      </c>
      <c r="K68" s="107">
        <v>98.831999100095615</v>
      </c>
      <c r="L68" s="107">
        <v>90.454079950009543</v>
      </c>
    </row>
    <row r="69" spans="2:19" ht="15.75">
      <c r="B69" s="144"/>
      <c r="C69" s="139" t="s">
        <v>7</v>
      </c>
      <c r="D69" s="51">
        <v>106.56551105268815</v>
      </c>
      <c r="E69" s="16">
        <v>99.309441071952236</v>
      </c>
      <c r="F69" s="16">
        <v>84.214186932364996</v>
      </c>
      <c r="G69" s="16">
        <v>120.12685220624419</v>
      </c>
      <c r="H69" s="107">
        <v>79.831860388995139</v>
      </c>
      <c r="I69" s="107">
        <v>98.931297709923655</v>
      </c>
      <c r="J69" s="107">
        <v>99.957115108095152</v>
      </c>
      <c r="K69" s="107">
        <v>101.09263306048373</v>
      </c>
      <c r="L69" s="107">
        <v>89.87085799586886</v>
      </c>
    </row>
    <row r="70" spans="2:19" ht="15.75">
      <c r="B70" s="144"/>
      <c r="C70" s="139" t="s">
        <v>8</v>
      </c>
      <c r="D70" s="51">
        <v>106.94972792136275</v>
      </c>
      <c r="E70" s="16">
        <v>99.728581216879292</v>
      </c>
      <c r="F70" s="16">
        <v>84.384022515345862</v>
      </c>
      <c r="G70" s="16">
        <v>120.94701733282302</v>
      </c>
      <c r="H70" s="107">
        <v>82.615811325305373</v>
      </c>
      <c r="I70" s="107">
        <v>99.363057324840781</v>
      </c>
      <c r="J70" s="107">
        <v>100.70761177863847</v>
      </c>
      <c r="K70" s="107">
        <v>100.7670480549199</v>
      </c>
      <c r="L70" s="107">
        <v>89.800558921039382</v>
      </c>
    </row>
    <row r="71" spans="2:19" ht="15.75">
      <c r="B71" s="144"/>
      <c r="C71" s="139" t="s">
        <v>9</v>
      </c>
      <c r="D71" s="51">
        <v>106.25571984650661</v>
      </c>
      <c r="E71" s="16">
        <v>99.497490184511122</v>
      </c>
      <c r="F71" s="16">
        <v>84.02008912324402</v>
      </c>
      <c r="G71" s="16">
        <v>124.64869593744874</v>
      </c>
      <c r="H71" s="107">
        <v>81.416782951746001</v>
      </c>
      <c r="I71" s="107">
        <v>100.83003447835526</v>
      </c>
      <c r="J71" s="1">
        <v>100.5781079106614</v>
      </c>
      <c r="K71" s="108">
        <v>101.74682765237222</v>
      </c>
      <c r="L71" s="108">
        <v>89.404801166443917</v>
      </c>
      <c r="M71" s="30"/>
      <c r="N71" s="30"/>
      <c r="O71" s="30"/>
      <c r="P71" s="30"/>
      <c r="Q71" s="30"/>
      <c r="R71" s="30"/>
      <c r="S71" s="29"/>
    </row>
    <row r="72" spans="2:19" ht="15.75">
      <c r="B72" s="144"/>
      <c r="C72" s="139" t="s">
        <v>10</v>
      </c>
      <c r="D72" s="51">
        <v>105.3956171598871</v>
      </c>
      <c r="E72" s="16">
        <v>98.786433051469743</v>
      </c>
      <c r="F72" s="16">
        <v>83.146648982199608</v>
      </c>
      <c r="G72" s="16">
        <v>123.36377057247527</v>
      </c>
      <c r="H72" s="107">
        <v>83.918204213826726</v>
      </c>
      <c r="I72" s="107">
        <v>99.705995142528451</v>
      </c>
      <c r="J72" s="107">
        <v>99.756468797564679</v>
      </c>
      <c r="K72" s="107">
        <v>101.20740541990875</v>
      </c>
      <c r="L72" s="107">
        <v>88.511742549165973</v>
      </c>
    </row>
    <row r="73" spans="2:19" ht="15.75">
      <c r="B73" s="144">
        <v>2007</v>
      </c>
      <c r="C73" s="139" t="s">
        <v>72</v>
      </c>
      <c r="D73" s="51">
        <v>106.9666957461335</v>
      </c>
      <c r="E73" s="16">
        <v>101.44130796060813</v>
      </c>
      <c r="F73" s="16">
        <v>83.457205476793177</v>
      </c>
      <c r="G73" s="16">
        <v>121.83826343703865</v>
      </c>
      <c r="H73" s="107">
        <v>82.994814546832743</v>
      </c>
      <c r="I73" s="107">
        <v>99.462778204144271</v>
      </c>
      <c r="J73" s="107">
        <v>100.3382884046251</v>
      </c>
      <c r="K73" s="107">
        <v>101.18898291609986</v>
      </c>
      <c r="L73" s="107">
        <v>88.673170054329916</v>
      </c>
    </row>
    <row r="74" spans="2:19" ht="15.75">
      <c r="B74" s="144"/>
      <c r="C74" s="139" t="s">
        <v>0</v>
      </c>
      <c r="D74" s="51">
        <v>106.14195904213793</v>
      </c>
      <c r="E74" s="16">
        <v>100.68640273689613</v>
      </c>
      <c r="F74" s="16">
        <v>83.122386756059498</v>
      </c>
      <c r="G74" s="16">
        <v>123.89961178850675</v>
      </c>
      <c r="H74" s="107">
        <v>84.710665495202178</v>
      </c>
      <c r="I74" s="107">
        <v>100.37032307495851</v>
      </c>
      <c r="J74" s="107">
        <v>100.2763976735116</v>
      </c>
      <c r="K74" s="107">
        <v>101.86222346681602</v>
      </c>
      <c r="L74" s="107">
        <v>88.423217788269611</v>
      </c>
    </row>
    <row r="75" spans="2:19" ht="15.75">
      <c r="B75" s="144"/>
      <c r="C75" s="139" t="s">
        <v>1</v>
      </c>
      <c r="D75" s="51">
        <v>106.33742339072244</v>
      </c>
      <c r="E75" s="16">
        <v>99.185232926196491</v>
      </c>
      <c r="F75" s="16">
        <v>82.491568876416295</v>
      </c>
      <c r="G75" s="16">
        <v>123.80119197331732</v>
      </c>
      <c r="H75" s="107">
        <v>84.46259065929334</v>
      </c>
      <c r="I75" s="107">
        <v>100.11481056257175</v>
      </c>
      <c r="J75" s="107">
        <v>100.02211034764269</v>
      </c>
      <c r="K75" s="107">
        <v>98.13312956949099</v>
      </c>
      <c r="L75" s="107">
        <v>88.136814150075509</v>
      </c>
    </row>
    <row r="76" spans="2:19" ht="15.75">
      <c r="B76" s="144"/>
      <c r="C76" s="139" t="s">
        <v>2</v>
      </c>
      <c r="D76" s="51">
        <v>105.58911342024521</v>
      </c>
      <c r="E76" s="16">
        <v>98.214645760111466</v>
      </c>
      <c r="F76" s="16">
        <v>82.006324353613863</v>
      </c>
      <c r="G76" s="16">
        <v>125.79145934714857</v>
      </c>
      <c r="H76" s="107">
        <v>87.198304821954636</v>
      </c>
      <c r="I76" s="107">
        <v>100.21642266072568</v>
      </c>
      <c r="J76" s="107">
        <v>100.02175721507649</v>
      </c>
      <c r="K76" s="107">
        <v>96.690558661133792</v>
      </c>
      <c r="L76" s="107">
        <v>87.800940792556986</v>
      </c>
    </row>
    <row r="77" spans="2:19" ht="15.75">
      <c r="B77" s="144"/>
      <c r="C77" s="139" t="s">
        <v>3</v>
      </c>
      <c r="D77" s="51">
        <v>105.67214374662959</v>
      </c>
      <c r="E77" s="16">
        <v>99.506066113974143</v>
      </c>
      <c r="F77" s="16">
        <v>81.424030926250907</v>
      </c>
      <c r="G77" s="16">
        <v>123.25441522226474</v>
      </c>
      <c r="H77" s="107">
        <v>87.101831274656746</v>
      </c>
      <c r="I77" s="107">
        <v>99.107825643640069</v>
      </c>
      <c r="J77" s="107">
        <v>100.45418709080316</v>
      </c>
      <c r="K77" s="107">
        <v>98.012435021914172</v>
      </c>
      <c r="L77" s="107">
        <v>86.840186769887708</v>
      </c>
    </row>
    <row r="78" spans="2:19" ht="15.75">
      <c r="B78" s="144"/>
      <c r="C78" s="139" t="s">
        <v>4</v>
      </c>
      <c r="D78" s="51">
        <v>106.10938644455817</v>
      </c>
      <c r="E78" s="16">
        <v>99.344181994198379</v>
      </c>
      <c r="F78" s="16">
        <v>81.011573081868832</v>
      </c>
      <c r="G78" s="16">
        <v>122.77871944884905</v>
      </c>
      <c r="H78" s="107">
        <v>87.887401588368064</v>
      </c>
      <c r="I78" s="107">
        <v>98.980112187659358</v>
      </c>
      <c r="J78" s="107">
        <v>100.68905004000104</v>
      </c>
      <c r="K78" s="107">
        <v>99.037472818299818</v>
      </c>
      <c r="L78" s="107">
        <v>86.936522539098434</v>
      </c>
    </row>
    <row r="79" spans="2:19" ht="15.75">
      <c r="B79" s="144"/>
      <c r="C79" s="139" t="s">
        <v>5</v>
      </c>
      <c r="D79" s="51">
        <v>104.91262280773532</v>
      </c>
      <c r="E79" s="16">
        <v>98.1473490355948</v>
      </c>
      <c r="F79" s="16">
        <v>80.938786403448461</v>
      </c>
      <c r="G79" s="16">
        <v>124.59948602985401</v>
      </c>
      <c r="H79" s="107">
        <v>88.755663514048962</v>
      </c>
      <c r="I79" s="107">
        <v>99.795918367346943</v>
      </c>
      <c r="J79" s="107">
        <v>101.39031881299478</v>
      </c>
      <c r="K79" s="107">
        <v>99.443065154666854</v>
      </c>
      <c r="L79" s="107">
        <v>86.657929909218737</v>
      </c>
    </row>
    <row r="80" spans="2:19" ht="15.75">
      <c r="B80" s="144"/>
      <c r="C80" s="139" t="s">
        <v>6</v>
      </c>
      <c r="D80" s="51">
        <v>105.80180733184623</v>
      </c>
      <c r="E80" s="16">
        <v>99.452801599175416</v>
      </c>
      <c r="F80" s="16">
        <v>80.453541880646014</v>
      </c>
      <c r="G80" s="16">
        <v>128.42145551971132</v>
      </c>
      <c r="H80" s="107">
        <v>94.151291195066079</v>
      </c>
      <c r="I80" s="107">
        <v>102.13746320235506</v>
      </c>
      <c r="J80" s="107">
        <v>102.04094105936848</v>
      </c>
      <c r="K80" s="107">
        <v>99.257816435503926</v>
      </c>
      <c r="L80" s="107">
        <v>85.751852944750141</v>
      </c>
    </row>
    <row r="81" spans="2:12" ht="15.75">
      <c r="B81" s="144"/>
      <c r="C81" s="139" t="s">
        <v>7</v>
      </c>
      <c r="D81" s="51">
        <v>104.53541528009509</v>
      </c>
      <c r="E81" s="16">
        <v>98.58441064793098</v>
      </c>
      <c r="F81" s="16">
        <v>78.730923824697328</v>
      </c>
      <c r="G81" s="16">
        <v>127.82000109355349</v>
      </c>
      <c r="H81" s="107">
        <v>94.034144744775787</v>
      </c>
      <c r="I81" s="107">
        <v>101.18251928020567</v>
      </c>
      <c r="J81" s="107">
        <v>100.968958105775</v>
      </c>
      <c r="K81" s="107">
        <v>100.57710374446383</v>
      </c>
      <c r="L81" s="107">
        <v>83.635069691551962</v>
      </c>
    </row>
    <row r="82" spans="2:12" ht="15.75">
      <c r="B82" s="144"/>
      <c r="C82" s="139" t="s">
        <v>8</v>
      </c>
      <c r="D82" s="51">
        <v>103.58944050293701</v>
      </c>
      <c r="E82" s="16">
        <v>99.025309464940634</v>
      </c>
      <c r="F82" s="16">
        <v>78.658137146276957</v>
      </c>
      <c r="G82" s="16">
        <v>130.75072447919516</v>
      </c>
      <c r="H82" s="107">
        <v>94.103054421417127</v>
      </c>
      <c r="I82" s="107">
        <v>103.2291397571687</v>
      </c>
      <c r="J82" s="107">
        <v>101.98001332445037</v>
      </c>
      <c r="K82" s="107">
        <v>107.05915880173671</v>
      </c>
      <c r="L82" s="107">
        <v>83.525715575150585</v>
      </c>
    </row>
    <row r="83" spans="2:12" ht="15.75">
      <c r="B83" s="144"/>
      <c r="C83" s="139" t="s">
        <v>9</v>
      </c>
      <c r="D83" s="51">
        <v>103.30613914708238</v>
      </c>
      <c r="E83" s="16">
        <v>98.611946918137178</v>
      </c>
      <c r="F83" s="16">
        <v>77.231518249237752</v>
      </c>
      <c r="G83" s="16">
        <v>127.48099950790093</v>
      </c>
      <c r="H83" s="107">
        <v>93.510431202301589</v>
      </c>
      <c r="I83" s="107">
        <v>101.1165930927032</v>
      </c>
      <c r="J83" s="107">
        <v>101.2567228397275</v>
      </c>
      <c r="K83" s="107">
        <v>105.40594990262575</v>
      </c>
      <c r="L83" s="107">
        <v>82.15618545069519</v>
      </c>
    </row>
    <row r="84" spans="2:12" ht="15.75">
      <c r="B84" s="144"/>
      <c r="C84" s="139" t="s">
        <v>10</v>
      </c>
      <c r="D84" s="51">
        <v>104.66692751250189</v>
      </c>
      <c r="E84" s="16">
        <v>99.245212709485642</v>
      </c>
      <c r="F84" s="16">
        <v>77.008305768748627</v>
      </c>
      <c r="G84" s="16">
        <v>128.15353491169554</v>
      </c>
      <c r="H84" s="107">
        <v>92.786879597567491</v>
      </c>
      <c r="I84" s="107">
        <v>101.51436031331593</v>
      </c>
      <c r="J84" s="107">
        <v>101.90266807806098</v>
      </c>
      <c r="K84" s="107">
        <v>104.54821103699213</v>
      </c>
      <c r="L84" s="107">
        <v>81.643262571383943</v>
      </c>
    </row>
    <row r="85" spans="2:12" ht="15.75">
      <c r="B85" s="144">
        <v>2008</v>
      </c>
      <c r="C85" s="139" t="s">
        <v>72</v>
      </c>
      <c r="D85" s="51">
        <v>104.90165134274088</v>
      </c>
      <c r="E85" s="16">
        <v>101.40371339187742</v>
      </c>
      <c r="F85" s="16">
        <v>75.406998843500546</v>
      </c>
      <c r="G85" s="16">
        <v>128.26835802941659</v>
      </c>
      <c r="H85" s="107">
        <v>90.671352524678298</v>
      </c>
      <c r="I85" s="107">
        <v>101.56393744250229</v>
      </c>
      <c r="J85" s="107">
        <v>100.99118439683919</v>
      </c>
      <c r="K85" s="107">
        <v>102.77650880665956</v>
      </c>
      <c r="L85" s="107">
        <v>80.169585669403418</v>
      </c>
    </row>
    <row r="86" spans="2:12" ht="15.75">
      <c r="B86" s="144"/>
      <c r="C86" s="139" t="s">
        <v>0</v>
      </c>
      <c r="D86" s="51">
        <v>106.96673328397053</v>
      </c>
      <c r="E86" s="16">
        <v>102.99826732352757</v>
      </c>
      <c r="F86" s="16">
        <v>71.622091565641455</v>
      </c>
      <c r="G86" s="16">
        <v>127.24041773743781</v>
      </c>
      <c r="H86" s="107">
        <v>79.363274587833999</v>
      </c>
      <c r="I86" s="107">
        <v>100.23942537909019</v>
      </c>
      <c r="J86" s="107">
        <v>97.439422105569079</v>
      </c>
      <c r="K86" s="107">
        <v>97.775964088961445</v>
      </c>
      <c r="L86" s="107">
        <v>77.01393831039212</v>
      </c>
    </row>
    <row r="87" spans="2:12" ht="15.75">
      <c r="B87" s="144"/>
      <c r="C87" s="139" t="s">
        <v>1</v>
      </c>
      <c r="D87" s="51">
        <v>111.01600964393666</v>
      </c>
      <c r="E87" s="16">
        <v>104.2001515464239</v>
      </c>
      <c r="F87" s="16">
        <v>71.01553591213839</v>
      </c>
      <c r="G87" s="16">
        <v>125.50713543660123</v>
      </c>
      <c r="H87" s="107">
        <v>75.497441728254685</v>
      </c>
      <c r="I87" s="107">
        <v>100.4448038819248</v>
      </c>
      <c r="J87" s="107">
        <v>98.133382923824357</v>
      </c>
      <c r="K87" s="107">
        <v>97.792834411251405</v>
      </c>
      <c r="L87" s="107">
        <v>76.4385273645658</v>
      </c>
    </row>
    <row r="88" spans="2:12" ht="15.75">
      <c r="B88" s="144"/>
      <c r="C88" s="139" t="s">
        <v>2</v>
      </c>
      <c r="D88" s="51">
        <v>115.4483166606523</v>
      </c>
      <c r="E88" s="16">
        <v>106.97590291718146</v>
      </c>
      <c r="F88" s="16">
        <v>70.942749233718018</v>
      </c>
      <c r="G88" s="16">
        <v>124.41904970200667</v>
      </c>
      <c r="H88" s="107">
        <v>78.563922338794427</v>
      </c>
      <c r="I88" s="107">
        <v>101.7563117453348</v>
      </c>
      <c r="J88" s="107">
        <v>99.132682689245627</v>
      </c>
      <c r="K88" s="107">
        <v>98.552731805276622</v>
      </c>
      <c r="L88" s="107">
        <v>78.485011542934529</v>
      </c>
    </row>
    <row r="89" spans="2:12" ht="15.75">
      <c r="B89" s="144"/>
      <c r="C89" s="139" t="s">
        <v>3</v>
      </c>
      <c r="D89" s="51">
        <v>114.3730953889916</v>
      </c>
      <c r="E89" s="16">
        <v>105.41773508533126</v>
      </c>
      <c r="F89" s="16">
        <v>70.06930909267362</v>
      </c>
      <c r="G89" s="16">
        <v>122.14445841762809</v>
      </c>
      <c r="H89" s="107">
        <v>82.305717780419315</v>
      </c>
      <c r="I89" s="107">
        <v>100.81525493989223</v>
      </c>
      <c r="J89" s="107">
        <v>97.655349373396291</v>
      </c>
      <c r="K89" s="107">
        <v>97.764273259327013</v>
      </c>
      <c r="L89" s="107">
        <v>78.654250056412849</v>
      </c>
    </row>
    <row r="90" spans="2:12" ht="15.75">
      <c r="B90" s="144"/>
      <c r="C90" s="139" t="s">
        <v>4</v>
      </c>
      <c r="D90" s="51">
        <v>115.58744865473693</v>
      </c>
      <c r="E90" s="16">
        <v>106.07642456956434</v>
      </c>
      <c r="F90" s="16">
        <v>68.807673333387243</v>
      </c>
      <c r="G90" s="16">
        <v>122.06790967248074</v>
      </c>
      <c r="H90" s="107">
        <v>79.570003617758033</v>
      </c>
      <c r="I90" s="107">
        <v>101.45332588038012</v>
      </c>
      <c r="J90" s="107">
        <v>96.401386951056082</v>
      </c>
      <c r="K90" s="107">
        <v>96.886336674518148</v>
      </c>
      <c r="L90" s="107">
        <v>79.318185763135517</v>
      </c>
    </row>
    <row r="91" spans="2:12" ht="15.75">
      <c r="B91" s="144"/>
      <c r="C91" s="139" t="s">
        <v>5</v>
      </c>
      <c r="D91" s="51">
        <v>115.67947111389742</v>
      </c>
      <c r="E91" s="16">
        <v>104.73786047348162</v>
      </c>
      <c r="F91" s="16">
        <v>68.322428810584796</v>
      </c>
      <c r="G91" s="16">
        <v>120.12685220624419</v>
      </c>
      <c r="H91" s="107">
        <v>81.561493272692815</v>
      </c>
      <c r="I91" s="107">
        <v>13.459492749566094</v>
      </c>
      <c r="J91" s="107">
        <v>95.187916465365589</v>
      </c>
      <c r="K91" s="107">
        <v>52.087275965713012</v>
      </c>
      <c r="L91" s="107">
        <v>78.839110586519951</v>
      </c>
    </row>
    <row r="92" spans="2:12" ht="15.75">
      <c r="B92" s="144"/>
      <c r="C92" s="139" t="s">
        <v>6</v>
      </c>
      <c r="D92" s="51">
        <v>116.62034010253299</v>
      </c>
      <c r="E92" s="16">
        <v>109.24330042888599</v>
      </c>
      <c r="F92" s="16">
        <v>68.419477715145277</v>
      </c>
      <c r="G92" s="16">
        <v>113.74596752146098</v>
      </c>
      <c r="H92" s="107">
        <v>82.216135200785573</v>
      </c>
      <c r="I92" s="107">
        <v>6.8811876242519903</v>
      </c>
      <c r="J92" s="107">
        <v>93.401042578698551</v>
      </c>
      <c r="K92" s="107">
        <v>35.196071607110092</v>
      </c>
      <c r="L92" s="107">
        <v>78.78182985888111</v>
      </c>
    </row>
    <row r="93" spans="2:12" ht="15.75">
      <c r="B93" s="144"/>
      <c r="C93" s="139" t="s">
        <v>7</v>
      </c>
      <c r="D93" s="51">
        <v>121.47248865403087</v>
      </c>
      <c r="E93" s="16">
        <v>112.30764779355454</v>
      </c>
      <c r="F93" s="16">
        <v>68.176855453744068</v>
      </c>
      <c r="G93" s="16">
        <v>110.08803105691945</v>
      </c>
      <c r="H93" s="107">
        <v>77.116819129326245</v>
      </c>
      <c r="I93" s="107">
        <v>4.4987077320697813</v>
      </c>
      <c r="J93" s="107">
        <v>92.482151472365231</v>
      </c>
      <c r="K93" s="107">
        <v>27.936303618746894</v>
      </c>
      <c r="L93" s="107">
        <v>72.296089288503936</v>
      </c>
    </row>
    <row r="94" spans="2:12" ht="15.75">
      <c r="B94" s="144"/>
      <c r="C94" s="139" t="s">
        <v>8</v>
      </c>
      <c r="D94" s="51">
        <v>129.12054888089298</v>
      </c>
      <c r="E94" s="16">
        <v>117.65014326439203</v>
      </c>
      <c r="F94" s="16">
        <v>68.953246690227985</v>
      </c>
      <c r="G94" s="16">
        <v>102.31286565695225</v>
      </c>
      <c r="H94" s="107">
        <v>66.118834737368005</v>
      </c>
      <c r="I94" s="107">
        <v>3.2492180620084419</v>
      </c>
      <c r="J94" s="107">
        <v>92.14431800304159</v>
      </c>
      <c r="K94" s="107">
        <v>23.347282440059381</v>
      </c>
      <c r="L94" s="107">
        <v>64.227317699744845</v>
      </c>
    </row>
    <row r="95" spans="2:12" ht="15.75">
      <c r="B95" s="144"/>
      <c r="C95" s="139" t="s">
        <v>9</v>
      </c>
      <c r="D95" s="51">
        <v>122.35459412720098</v>
      </c>
      <c r="E95" s="16">
        <v>111.89740767353726</v>
      </c>
      <c r="F95" s="16">
        <v>80.065346262404063</v>
      </c>
      <c r="G95" s="16">
        <v>116.71496527967631</v>
      </c>
      <c r="H95" s="107">
        <v>72.761727565593404</v>
      </c>
      <c r="I95" s="107">
        <v>2.8696079881952579</v>
      </c>
      <c r="J95" s="107">
        <v>105.73145635507851</v>
      </c>
      <c r="K95" s="107">
        <v>23.260463109449166</v>
      </c>
      <c r="L95" s="107">
        <v>63.722205828747988</v>
      </c>
    </row>
    <row r="96" spans="2:12" ht="15.75">
      <c r="B96" s="144"/>
      <c r="C96" s="139" t="s">
        <v>10</v>
      </c>
      <c r="D96" s="51">
        <v>119.69972687177244</v>
      </c>
      <c r="E96" s="16">
        <v>108.79914090575046</v>
      </c>
      <c r="F96" s="16">
        <v>80.890261951168227</v>
      </c>
      <c r="G96" s="16">
        <v>129.30176608890588</v>
      </c>
      <c r="H96" s="107">
        <v>75.800644305476609</v>
      </c>
      <c r="I96" s="107">
        <v>2.2496429138232021</v>
      </c>
      <c r="J96" s="107">
        <v>106.28567050982495</v>
      </c>
      <c r="K96" s="107">
        <v>20.331342274315343</v>
      </c>
      <c r="L96" s="107">
        <v>56.366839666035993</v>
      </c>
    </row>
    <row r="97" spans="2:12" ht="15.75">
      <c r="B97" s="144">
        <v>2009</v>
      </c>
      <c r="C97" s="139" t="s">
        <v>72</v>
      </c>
      <c r="D97" s="51">
        <v>121.12544686595838</v>
      </c>
      <c r="E97" s="16">
        <v>111.19955966205326</v>
      </c>
      <c r="F97" s="16">
        <v>80.890261951168227</v>
      </c>
      <c r="G97" s="16">
        <v>117.57887254633931</v>
      </c>
      <c r="H97" s="107">
        <v>70.115595982565864</v>
      </c>
      <c r="I97" s="107">
        <v>159.30125979677422</v>
      </c>
      <c r="J97" s="107">
        <v>104.02214950918702</v>
      </c>
      <c r="K97" s="107">
        <v>182.25034779010974</v>
      </c>
      <c r="L97" s="107">
        <v>56.366839666035993</v>
      </c>
    </row>
    <row r="98" spans="2:12" ht="15.75">
      <c r="B98" s="144"/>
      <c r="C98" s="139" t="s">
        <v>0</v>
      </c>
      <c r="D98" s="51">
        <v>124.6782174578013</v>
      </c>
      <c r="E98" s="16">
        <v>112.63813826417248</v>
      </c>
      <c r="F98" s="16">
        <v>81.715177639932378</v>
      </c>
      <c r="G98" s="16">
        <v>116.50719011427633</v>
      </c>
      <c r="H98" s="107">
        <v>68.606474064120462</v>
      </c>
      <c r="I98" s="107">
        <v>138.90156081583748</v>
      </c>
      <c r="J98" s="107">
        <v>103.70149993801911</v>
      </c>
      <c r="K98" s="107">
        <v>164.93027368484155</v>
      </c>
      <c r="L98" s="107">
        <v>56.94225061186232</v>
      </c>
    </row>
    <row r="99" spans="2:12" ht="15.75">
      <c r="B99" s="144"/>
      <c r="C99" s="139" t="s">
        <v>1</v>
      </c>
      <c r="D99" s="51">
        <v>125.50506145577086</v>
      </c>
      <c r="E99" s="16">
        <v>112.29188956571036</v>
      </c>
      <c r="F99" s="16">
        <v>81.035835308008956</v>
      </c>
      <c r="G99" s="16">
        <v>120.47678932691781</v>
      </c>
      <c r="H99" s="107">
        <v>68.193016004272408</v>
      </c>
      <c r="I99" s="107">
        <v>127.39987285441828</v>
      </c>
      <c r="J99" s="107">
        <v>101.69102100842049</v>
      </c>
      <c r="K99" s="107">
        <v>124.63058000646623</v>
      </c>
      <c r="L99" s="107">
        <v>56.468382774123008</v>
      </c>
    </row>
    <row r="100" spans="2:12" ht="15.75">
      <c r="B100" s="144"/>
      <c r="C100" s="139" t="s">
        <v>2</v>
      </c>
      <c r="D100" s="51">
        <v>123.6394392207731</v>
      </c>
      <c r="E100" s="16">
        <v>110.73905629149523</v>
      </c>
      <c r="F100" s="16">
        <v>80.070198707632073</v>
      </c>
      <c r="G100" s="16">
        <v>118.93487888894963</v>
      </c>
      <c r="H100" s="107">
        <v>70.715110169345536</v>
      </c>
      <c r="I100" s="107">
        <v>114.58653213423995</v>
      </c>
      <c r="J100" s="107">
        <v>99.060312050352493</v>
      </c>
      <c r="K100" s="107">
        <v>111.33011315260433</v>
      </c>
      <c r="L100" s="107">
        <v>55.796636059085934</v>
      </c>
    </row>
    <row r="101" spans="2:12" ht="15.75">
      <c r="B101" s="144"/>
      <c r="C101" s="139" t="s">
        <v>3</v>
      </c>
      <c r="D101" s="51">
        <v>122.28319884020638</v>
      </c>
      <c r="E101" s="16">
        <v>110.4456852113954</v>
      </c>
      <c r="F101" s="16">
        <v>79.822724001002825</v>
      </c>
      <c r="G101" s="16">
        <v>126.83033517414839</v>
      </c>
      <c r="H101" s="107">
        <v>73.995210777473446</v>
      </c>
      <c r="I101" s="107">
        <v>110.7448733571015</v>
      </c>
      <c r="J101" s="107">
        <v>98.552050359279292</v>
      </c>
      <c r="K101" s="107">
        <v>103.14851063005095</v>
      </c>
      <c r="L101" s="107">
        <v>56.215826838624572</v>
      </c>
    </row>
    <row r="102" spans="2:12" ht="15.75">
      <c r="B102" s="144"/>
      <c r="C102" s="139" t="s">
        <v>4</v>
      </c>
      <c r="D102" s="51">
        <v>120.15587101763161</v>
      </c>
      <c r="E102" s="16">
        <v>108.30422367324761</v>
      </c>
      <c r="F102" s="16">
        <v>80.44868943541799</v>
      </c>
      <c r="G102" s="16">
        <v>127.36070862266938</v>
      </c>
      <c r="H102" s="107">
        <v>74.367323031336667</v>
      </c>
      <c r="I102" s="107">
        <v>100.84954921231117</v>
      </c>
      <c r="J102" s="107">
        <v>99.192956713132801</v>
      </c>
      <c r="K102" s="107">
        <v>99.42833677339874</v>
      </c>
      <c r="L102" s="107">
        <v>56.572529551648131</v>
      </c>
    </row>
    <row r="103" spans="2:12" ht="15.75">
      <c r="B103" s="144"/>
      <c r="C103" s="139" t="s">
        <v>5</v>
      </c>
      <c r="D103" s="51">
        <v>118.91950894644505</v>
      </c>
      <c r="E103" s="16">
        <v>103.53650461270989</v>
      </c>
      <c r="F103" s="16">
        <v>81.25904778849808</v>
      </c>
      <c r="G103" s="16">
        <v>128.84794138553229</v>
      </c>
      <c r="H103" s="107">
        <v>78.184919117267043</v>
      </c>
      <c r="I103" s="107">
        <v>98.782406713622052</v>
      </c>
      <c r="J103" s="107">
        <v>99.765611586054888</v>
      </c>
      <c r="K103" s="107">
        <v>99.61914587700717</v>
      </c>
      <c r="L103" s="107">
        <v>56.624602940410682</v>
      </c>
    </row>
    <row r="104" spans="2:12" ht="15.75">
      <c r="B104" s="144"/>
      <c r="C104" s="139" t="s">
        <v>6</v>
      </c>
      <c r="D104" s="51">
        <v>117.64421752240617</v>
      </c>
      <c r="E104" s="16">
        <v>102.48902948565006</v>
      </c>
      <c r="F104" s="16">
        <v>81.802521654036838</v>
      </c>
      <c r="G104" s="16">
        <v>131.41232434796873</v>
      </c>
      <c r="H104" s="107">
        <v>77.289093320929595</v>
      </c>
      <c r="I104" s="107">
        <v>98.1733757539278</v>
      </c>
      <c r="J104" s="107">
        <v>100.17799333420936</v>
      </c>
      <c r="K104" s="107">
        <v>100.27086135400872</v>
      </c>
      <c r="L104" s="107">
        <v>54.942632483379903</v>
      </c>
    </row>
    <row r="105" spans="2:12" ht="15.75">
      <c r="B105" s="144"/>
      <c r="C105" s="139" t="s">
        <v>7</v>
      </c>
      <c r="D105" s="51">
        <v>117.09662930559139</v>
      </c>
      <c r="E105" s="16">
        <v>104.60891968088623</v>
      </c>
      <c r="F105" s="16">
        <v>81.380358919198699</v>
      </c>
      <c r="G105" s="16">
        <v>133.44086609437366</v>
      </c>
      <c r="H105" s="107">
        <v>77.612968801143907</v>
      </c>
      <c r="I105" s="107">
        <v>101.06523003921508</v>
      </c>
      <c r="J105" s="107">
        <v>99.360995751871158</v>
      </c>
      <c r="K105" s="107">
        <v>97.472454801215008</v>
      </c>
      <c r="L105" s="107">
        <v>54.515630695526895</v>
      </c>
    </row>
    <row r="106" spans="2:12" ht="15.75">
      <c r="B106" s="144"/>
      <c r="C106" s="139" t="s">
        <v>8</v>
      </c>
      <c r="D106" s="51">
        <v>116.31519296979175</v>
      </c>
      <c r="E106" s="16">
        <v>105.3748571632733</v>
      </c>
      <c r="F106" s="16">
        <v>81.472555378531169</v>
      </c>
      <c r="G106" s="16">
        <v>136.25676636229426</v>
      </c>
      <c r="H106" s="107">
        <v>77.750788154426601</v>
      </c>
      <c r="I106" s="107">
        <v>103.10969717692183</v>
      </c>
      <c r="J106" s="107">
        <v>98.896107992178102</v>
      </c>
      <c r="K106" s="107">
        <v>97.163774555006015</v>
      </c>
      <c r="L106" s="107">
        <v>54.645814167433315</v>
      </c>
    </row>
    <row r="107" spans="2:12" ht="15.75">
      <c r="B107" s="144"/>
      <c r="C107" s="139" t="s">
        <v>9</v>
      </c>
      <c r="D107" s="51">
        <v>115.98581837888113</v>
      </c>
      <c r="E107" s="16">
        <v>104.4669131345161</v>
      </c>
      <c r="F107" s="16">
        <v>81.244490452814006</v>
      </c>
      <c r="G107" s="16">
        <v>136.56296134288368</v>
      </c>
      <c r="H107" s="107">
        <v>75.132220442055583</v>
      </c>
      <c r="I107" s="107">
        <v>99.367351814328799</v>
      </c>
      <c r="J107" s="107">
        <v>98.044144768527758</v>
      </c>
      <c r="K107" s="107">
        <v>96.444918199935117</v>
      </c>
      <c r="L107" s="107">
        <v>54.622381142490148</v>
      </c>
    </row>
    <row r="108" spans="2:12" ht="15.75">
      <c r="B108" s="144"/>
      <c r="C108" s="139" t="s">
        <v>10</v>
      </c>
      <c r="D108" s="51">
        <v>117.11857573924307</v>
      </c>
      <c r="E108" s="16">
        <v>104.71083834103558</v>
      </c>
      <c r="F108" s="16">
        <v>81.802521654036838</v>
      </c>
      <c r="G108" s="16">
        <v>132.29263491716335</v>
      </c>
      <c r="H108" s="107">
        <v>76.889417196409809</v>
      </c>
      <c r="I108" s="107">
        <v>97.755745093798026</v>
      </c>
      <c r="J108" s="107">
        <v>97.74242365449534</v>
      </c>
      <c r="K108" s="107">
        <v>98.581799111209278</v>
      </c>
      <c r="L108" s="107">
        <v>55.083230633038838</v>
      </c>
    </row>
    <row r="109" spans="2:12" ht="15.75">
      <c r="B109" s="144">
        <v>2010</v>
      </c>
      <c r="C109" s="139" t="s">
        <v>72</v>
      </c>
      <c r="D109" s="51">
        <v>115.09308763165788</v>
      </c>
      <c r="E109" s="16">
        <v>103.10204815488366</v>
      </c>
      <c r="F109" s="16">
        <v>84.505333646046466</v>
      </c>
      <c r="G109" s="16">
        <v>132.93783148340532</v>
      </c>
      <c r="H109" s="107">
        <v>80.410701672782409</v>
      </c>
      <c r="I109" s="107">
        <v>99.176518501616044</v>
      </c>
      <c r="J109" s="107">
        <v>100.12048888461172</v>
      </c>
      <c r="K109" s="107">
        <v>101.08909390673413</v>
      </c>
      <c r="L109" s="107">
        <v>56.668865320858863</v>
      </c>
    </row>
    <row r="110" spans="2:12" ht="15.75">
      <c r="B110" s="144"/>
      <c r="C110" s="139" t="s">
        <v>0</v>
      </c>
      <c r="D110" s="51">
        <v>116.26705944999233</v>
      </c>
      <c r="E110" s="16">
        <v>104.63317266049734</v>
      </c>
      <c r="F110" s="16">
        <v>84.238449158505119</v>
      </c>
      <c r="G110" s="16">
        <v>129.2142818087375</v>
      </c>
      <c r="H110" s="107">
        <v>77.723224283770037</v>
      </c>
      <c r="I110" s="107">
        <v>99.22466423339911</v>
      </c>
      <c r="J110" s="107">
        <v>99.111688708814341</v>
      </c>
      <c r="K110" s="107">
        <v>98.015918227835712</v>
      </c>
      <c r="L110" s="107">
        <v>56.569925882209994</v>
      </c>
    </row>
    <row r="111" spans="2:12" ht="15.75">
      <c r="B111" s="144"/>
      <c r="C111" s="139" t="s">
        <v>1</v>
      </c>
      <c r="D111" s="51">
        <v>116.61189442781883</v>
      </c>
      <c r="E111" s="16">
        <v>103.98254290230365</v>
      </c>
      <c r="F111" s="16">
        <v>84.888676819060407</v>
      </c>
      <c r="G111" s="16">
        <v>128.97916780578493</v>
      </c>
      <c r="H111" s="107">
        <v>78.860233948352203</v>
      </c>
      <c r="I111" s="107">
        <v>101.75318741940715</v>
      </c>
      <c r="J111" s="107">
        <v>99.282428423279868</v>
      </c>
      <c r="K111" s="107">
        <v>94.638151190190996</v>
      </c>
      <c r="L111" s="107">
        <v>57.473399177240459</v>
      </c>
    </row>
    <row r="112" spans="2:12" ht="15.75">
      <c r="B112" s="144"/>
      <c r="C112" s="139" t="s">
        <v>2</v>
      </c>
      <c r="D112" s="51">
        <v>114.38712970445172</v>
      </c>
      <c r="E112" s="16">
        <v>101.93551851888081</v>
      </c>
      <c r="F112" s="16">
        <v>86.072673454698375</v>
      </c>
      <c r="G112" s="16">
        <v>128.45972989228497</v>
      </c>
      <c r="H112" s="107">
        <v>82.188571330129051</v>
      </c>
      <c r="I112" s="107">
        <v>103.44279841951243</v>
      </c>
      <c r="J112" s="107">
        <v>100.13645762064782</v>
      </c>
      <c r="K112" s="107">
        <v>97.309686684257784</v>
      </c>
      <c r="L112" s="107">
        <v>58.270122025307671</v>
      </c>
    </row>
    <row r="113" spans="2:12" ht="15.75">
      <c r="B113" s="144"/>
      <c r="C113" s="139" t="s">
        <v>3</v>
      </c>
      <c r="D113" s="51">
        <v>115.49770107775356</v>
      </c>
      <c r="E113" s="16">
        <v>102.68361205408776</v>
      </c>
      <c r="F113" s="16">
        <v>86.601589984553044</v>
      </c>
      <c r="G113" s="16">
        <v>121.06184045054404</v>
      </c>
      <c r="H113" s="107">
        <v>79.025617172291433</v>
      </c>
      <c r="I113" s="107">
        <v>99.95189392753349</v>
      </c>
      <c r="J113" s="107">
        <v>100.31391856184646</v>
      </c>
      <c r="K113" s="107">
        <v>98.729787293669261</v>
      </c>
      <c r="L113" s="107">
        <v>58.6346357466456</v>
      </c>
    </row>
    <row r="114" spans="2:12" ht="15.75">
      <c r="B114" s="144"/>
      <c r="C114" s="139" t="s">
        <v>4</v>
      </c>
      <c r="D114" s="51">
        <v>112.34431066103296</v>
      </c>
      <c r="E114" s="16">
        <v>99.941346672402148</v>
      </c>
      <c r="F114" s="16">
        <v>89.488794895227613</v>
      </c>
      <c r="G114" s="16">
        <v>122.93728470665428</v>
      </c>
      <c r="H114" s="107">
        <v>80.383137802125887</v>
      </c>
      <c r="I114" s="107">
        <v>100.62024585734488</v>
      </c>
      <c r="J114" s="107">
        <v>103.14386233097663</v>
      </c>
      <c r="K114" s="107">
        <v>104.35109181542678</v>
      </c>
      <c r="L114" s="107">
        <v>60.722778636024366</v>
      </c>
    </row>
    <row r="115" spans="2:12" ht="15.75">
      <c r="B115" s="144"/>
      <c r="C115" s="139" t="s">
        <v>5</v>
      </c>
      <c r="D115" s="51">
        <v>111.12028765439044</v>
      </c>
      <c r="E115" s="16">
        <v>98.747341407875993</v>
      </c>
      <c r="F115" s="16">
        <v>89.241320188598365</v>
      </c>
      <c r="G115" s="16">
        <v>130.66324019902675</v>
      </c>
      <c r="H115" s="107">
        <v>83.732148086895108</v>
      </c>
      <c r="I115" s="107">
        <v>103.14636131870365</v>
      </c>
      <c r="J115" s="107">
        <v>102.50292991348356</v>
      </c>
      <c r="K115" s="107">
        <v>102.91257440347673</v>
      </c>
      <c r="L115" s="107">
        <v>60.665497908385561</v>
      </c>
    </row>
    <row r="116" spans="2:12" ht="15.75">
      <c r="B116" s="144"/>
      <c r="C116" s="139" t="s">
        <v>6</v>
      </c>
      <c r="D116" s="51">
        <v>110.17243835653987</v>
      </c>
      <c r="E116" s="16">
        <v>99.669978877810777</v>
      </c>
      <c r="F116" s="16">
        <v>88.94532102968887</v>
      </c>
      <c r="G116" s="16">
        <v>127.37711192520096</v>
      </c>
      <c r="H116" s="107">
        <v>83.304908091718787</v>
      </c>
      <c r="I116" s="107">
        <v>100.79036221773529</v>
      </c>
      <c r="J116" s="107">
        <v>101.96654013358615</v>
      </c>
      <c r="K116" s="107">
        <v>103.33871308723965</v>
      </c>
      <c r="L116" s="107">
        <v>60.511881411535995</v>
      </c>
    </row>
    <row r="117" spans="2:12" ht="15.75">
      <c r="B117" s="144"/>
      <c r="C117" s="139" t="s">
        <v>7</v>
      </c>
      <c r="D117" s="51">
        <v>110.29472537432099</v>
      </c>
      <c r="E117" s="16">
        <v>101.88991743899945</v>
      </c>
      <c r="F117" s="16">
        <v>87.654570599034372</v>
      </c>
      <c r="G117" s="16">
        <v>134.42506424626825</v>
      </c>
      <c r="H117" s="107">
        <v>85.530690647234152</v>
      </c>
      <c r="I117" s="107">
        <v>100.11964141277971</v>
      </c>
      <c r="J117" s="107">
        <v>100.69617161543883</v>
      </c>
      <c r="K117" s="107">
        <v>102.44017713117364</v>
      </c>
      <c r="L117" s="107">
        <v>59.433962264150949</v>
      </c>
    </row>
    <row r="118" spans="2:12" ht="15.75">
      <c r="B118" s="144"/>
      <c r="C118" s="139" t="s">
        <v>8</v>
      </c>
      <c r="D118" s="51">
        <v>109.23892908255151</v>
      </c>
      <c r="E118" s="16">
        <v>102.10759937190707</v>
      </c>
      <c r="F118" s="16">
        <v>86.2764761542754</v>
      </c>
      <c r="G118" s="16">
        <v>134.47974192137349</v>
      </c>
      <c r="H118" s="107">
        <v>85.282615811325314</v>
      </c>
      <c r="I118" s="107">
        <v>97.455942274326318</v>
      </c>
      <c r="J118" s="107">
        <v>99.86470938751954</v>
      </c>
      <c r="K118" s="107">
        <v>102.16733896934196</v>
      </c>
      <c r="L118" s="107">
        <v>58.512263283053592</v>
      </c>
    </row>
    <row r="119" spans="2:12" ht="15.75">
      <c r="B119" s="144"/>
      <c r="C119" s="139" t="s">
        <v>9</v>
      </c>
      <c r="D119" s="51">
        <v>111.88216631261587</v>
      </c>
      <c r="E119" s="16">
        <v>105.16097941100742</v>
      </c>
      <c r="F119" s="16">
        <v>85.369068896634829</v>
      </c>
      <c r="G119" s="16">
        <v>126.97796489693258</v>
      </c>
      <c r="H119" s="107">
        <v>81.244508760142651</v>
      </c>
      <c r="I119" s="107">
        <v>94.707261137193825</v>
      </c>
      <c r="J119" s="107">
        <v>99.302652029760523</v>
      </c>
      <c r="K119" s="107">
        <v>101.15329724282059</v>
      </c>
      <c r="L119" s="107">
        <v>57.705125757233866</v>
      </c>
    </row>
    <row r="120" spans="2:12" ht="15.75">
      <c r="B120" s="144"/>
      <c r="C120" s="139" t="s">
        <v>10</v>
      </c>
      <c r="D120" s="51">
        <v>114.5671065897708</v>
      </c>
      <c r="E120" s="16">
        <v>107.6253909892495</v>
      </c>
      <c r="F120" s="16">
        <v>86.024149002418127</v>
      </c>
      <c r="G120" s="16">
        <v>128.49253649734814</v>
      </c>
      <c r="H120" s="107">
        <v>78.639722983099901</v>
      </c>
      <c r="I120" s="107">
        <v>97.997725645453428</v>
      </c>
      <c r="J120" s="107">
        <v>101.00697838292456</v>
      </c>
      <c r="K120" s="107">
        <v>102.05535248041777</v>
      </c>
      <c r="L120" s="107">
        <v>57.988925725989823</v>
      </c>
    </row>
    <row r="121" spans="2:12" ht="15.75">
      <c r="B121" s="144">
        <v>2011</v>
      </c>
      <c r="C121" s="139" t="s">
        <v>72</v>
      </c>
      <c r="D121" s="51">
        <v>112.78661382838013</v>
      </c>
      <c r="E121" s="16">
        <v>107.39991395413814</v>
      </c>
      <c r="F121" s="16">
        <v>87.775881729734976</v>
      </c>
      <c r="G121" s="16">
        <v>135.83574826398385</v>
      </c>
      <c r="H121" s="107">
        <v>78.302065567557335</v>
      </c>
      <c r="I121" s="107">
        <v>102.88235740781886</v>
      </c>
      <c r="J121" s="107">
        <v>103.92085795712501</v>
      </c>
      <c r="K121" s="107">
        <v>105.07591247531836</v>
      </c>
      <c r="L121" s="107">
        <v>59.392303553140891</v>
      </c>
    </row>
    <row r="122" spans="2:12" ht="15.75">
      <c r="B122" s="144"/>
      <c r="C122" s="139" t="s">
        <v>0</v>
      </c>
      <c r="D122" s="51">
        <v>113.81869971558017</v>
      </c>
      <c r="E122" s="16">
        <v>110.3602729582111</v>
      </c>
      <c r="F122" s="16">
        <v>85.24775776593421</v>
      </c>
      <c r="G122" s="16">
        <v>132.40745803488437</v>
      </c>
      <c r="H122" s="107">
        <v>75.683497855186317</v>
      </c>
      <c r="I122" s="107">
        <v>102.82902342862226</v>
      </c>
      <c r="J122" s="107">
        <v>102.01786915169563</v>
      </c>
      <c r="K122" s="107">
        <v>102.05560817569423</v>
      </c>
      <c r="L122" s="107">
        <v>57.668674385100068</v>
      </c>
    </row>
    <row r="123" spans="2:12" ht="15.75">
      <c r="B123" s="144"/>
      <c r="C123" s="139" t="s">
        <v>1</v>
      </c>
      <c r="D123" s="51">
        <v>117.01103641358263</v>
      </c>
      <c r="E123" s="16">
        <v>112.54327869636234</v>
      </c>
      <c r="F123" s="16">
        <v>82.777863144869741</v>
      </c>
      <c r="G123" s="16">
        <v>131.42325988298978</v>
      </c>
      <c r="H123" s="107">
        <v>75.545678501903637</v>
      </c>
      <c r="I123" s="107">
        <v>102.70574039155503</v>
      </c>
      <c r="J123" s="107">
        <v>99.771280212647596</v>
      </c>
      <c r="K123" s="107">
        <v>99.187087716289852</v>
      </c>
      <c r="L123" s="107">
        <v>55.799239728524071</v>
      </c>
    </row>
    <row r="124" spans="2:12" ht="15.75">
      <c r="B124" s="144"/>
      <c r="C124" s="139" t="s">
        <v>2</v>
      </c>
      <c r="D124" s="51">
        <v>118.37410429027213</v>
      </c>
      <c r="E124" s="16">
        <v>113.10120339468132</v>
      </c>
      <c r="F124" s="16">
        <v>79.6189213014258</v>
      </c>
      <c r="G124" s="16">
        <v>133.32604297665264</v>
      </c>
      <c r="H124" s="107">
        <v>74.339759160680146</v>
      </c>
      <c r="I124" s="107">
        <v>102.44620705543639</v>
      </c>
      <c r="J124" s="107">
        <v>96.517416796333876</v>
      </c>
      <c r="K124" s="107">
        <v>95.732758231743063</v>
      </c>
      <c r="L124" s="107">
        <v>53.632986756001458</v>
      </c>
    </row>
    <row r="125" spans="2:12" ht="15.75">
      <c r="B125" s="144"/>
      <c r="C125" s="139" t="s">
        <v>3</v>
      </c>
      <c r="D125" s="51">
        <v>118.51197472652086</v>
      </c>
      <c r="E125" s="16">
        <v>112.80262229213689</v>
      </c>
      <c r="F125" s="16">
        <v>80.83203260843193</v>
      </c>
      <c r="G125" s="16">
        <v>130.12739898299526</v>
      </c>
      <c r="H125" s="107">
        <v>71.652281771667788</v>
      </c>
      <c r="I125" s="107">
        <v>102.38533376270875</v>
      </c>
      <c r="J125" s="107">
        <v>98.58065721995726</v>
      </c>
      <c r="K125" s="107">
        <v>96.507619358402437</v>
      </c>
      <c r="L125" s="107">
        <v>54.377636215306104</v>
      </c>
    </row>
    <row r="126" spans="2:12" ht="15.75">
      <c r="B126" s="144"/>
      <c r="C126" s="139" t="s">
        <v>4</v>
      </c>
      <c r="D126" s="51">
        <v>120.62429530244809</v>
      </c>
      <c r="E126" s="16">
        <v>110.79032236460706</v>
      </c>
      <c r="F126" s="16">
        <v>80.865999725028104</v>
      </c>
      <c r="G126" s="16">
        <v>131.52167969817924</v>
      </c>
      <c r="H126" s="107">
        <v>70.23963340052029</v>
      </c>
      <c r="I126" s="107">
        <v>103.3352966948791</v>
      </c>
      <c r="J126" s="107">
        <v>99.338618134058819</v>
      </c>
      <c r="K126" s="107">
        <v>99.546044695721008</v>
      </c>
      <c r="L126" s="107">
        <v>54.424502265192423</v>
      </c>
    </row>
    <row r="127" spans="2:12" ht="15.75">
      <c r="B127" s="144"/>
      <c r="C127" s="139" t="s">
        <v>5</v>
      </c>
      <c r="D127" s="51">
        <v>120.7899731055921</v>
      </c>
      <c r="E127" s="16">
        <v>109.72445166839653</v>
      </c>
      <c r="F127" s="16">
        <v>80.303116078577261</v>
      </c>
      <c r="G127" s="16">
        <v>128.78779594291652</v>
      </c>
      <c r="H127" s="107">
        <v>67.669302461798196</v>
      </c>
      <c r="I127" s="107">
        <v>105.00052686422123</v>
      </c>
      <c r="J127" s="107">
        <v>99.258123488824694</v>
      </c>
      <c r="K127" s="107">
        <v>101.6233433226602</v>
      </c>
      <c r="L127" s="107">
        <v>54.054781204978219</v>
      </c>
    </row>
    <row r="128" spans="2:12" ht="15.75">
      <c r="B128" s="144"/>
      <c r="C128" s="139" t="s">
        <v>6</v>
      </c>
      <c r="D128" s="51">
        <v>123.90066094697771</v>
      </c>
      <c r="E128" s="16">
        <v>113.48238005208286</v>
      </c>
      <c r="F128" s="16">
        <v>79.856691117598999</v>
      </c>
      <c r="G128" s="16">
        <v>129.67357427962162</v>
      </c>
      <c r="H128" s="107">
        <v>65.367719261977371</v>
      </c>
      <c r="I128" s="107">
        <v>100.63407288897257</v>
      </c>
      <c r="J128" s="107">
        <v>99.090736881985237</v>
      </c>
      <c r="K128" s="107">
        <v>100.99006544564244</v>
      </c>
      <c r="L128" s="107">
        <v>53.757962889031617</v>
      </c>
    </row>
    <row r="129" spans="2:12" ht="15.75">
      <c r="B129" s="144"/>
      <c r="C129" s="139" t="s">
        <v>7</v>
      </c>
      <c r="D129" s="51">
        <v>125.24836035537888</v>
      </c>
      <c r="E129" s="16">
        <v>114.86071851588324</v>
      </c>
      <c r="F129" s="16">
        <v>80.599115237486757</v>
      </c>
      <c r="G129" s="16">
        <v>123.79572420580678</v>
      </c>
      <c r="H129" s="107">
        <v>61.784416076627558</v>
      </c>
      <c r="I129" s="107">
        <v>92.415054910787532</v>
      </c>
      <c r="J129" s="107">
        <v>100.13676646138524</v>
      </c>
      <c r="K129" s="107">
        <v>102.0711944646759</v>
      </c>
      <c r="L129" s="107">
        <v>54.237038065647191</v>
      </c>
    </row>
    <row r="130" spans="2:12" ht="15.75">
      <c r="B130" s="144"/>
      <c r="C130" s="139" t="s">
        <v>8</v>
      </c>
      <c r="D130" s="51">
        <v>126.76688817979252</v>
      </c>
      <c r="E130" s="16">
        <v>115.02343472933036</v>
      </c>
      <c r="F130" s="16">
        <v>80.511771223382311</v>
      </c>
      <c r="G130" s="16">
        <v>128.44332658975341</v>
      </c>
      <c r="H130" s="107">
        <v>65.498647647595917</v>
      </c>
      <c r="I130" s="107">
        <v>99.06005167558915</v>
      </c>
      <c r="J130" s="107">
        <v>100.02767345325165</v>
      </c>
      <c r="K130" s="107">
        <v>100.31746031746032</v>
      </c>
      <c r="L130" s="107">
        <v>54.15632431306522</v>
      </c>
    </row>
    <row r="131" spans="2:12" ht="15.75">
      <c r="B131" s="144"/>
      <c r="C131" s="139" t="s">
        <v>9</v>
      </c>
      <c r="D131" s="51">
        <v>126.63220256101653</v>
      </c>
      <c r="E131" s="16">
        <v>114.8185575560515</v>
      </c>
      <c r="F131" s="16">
        <v>80.468099216330103</v>
      </c>
      <c r="G131" s="16">
        <v>121.57034282902291</v>
      </c>
      <c r="H131" s="107">
        <v>61.839543817940637</v>
      </c>
      <c r="I131" s="107">
        <v>95.822920170190173</v>
      </c>
      <c r="J131" s="107">
        <v>100.19838205770901</v>
      </c>
      <c r="K131" s="107">
        <v>99.808967386081889</v>
      </c>
      <c r="L131" s="107">
        <v>54.039159188349451</v>
      </c>
    </row>
    <row r="132" spans="2:12" ht="15.75">
      <c r="B132" s="144"/>
      <c r="C132" s="139" t="s">
        <v>10</v>
      </c>
      <c r="D132" s="51">
        <v>128.56463337109852</v>
      </c>
      <c r="E132" s="16">
        <v>116.67031337154303</v>
      </c>
      <c r="F132" s="16">
        <v>81.05039264369303</v>
      </c>
      <c r="G132" s="16">
        <v>118.18032697249714</v>
      </c>
      <c r="H132" s="107">
        <v>60.123692869571222</v>
      </c>
      <c r="I132" s="107">
        <v>95.220527503992088</v>
      </c>
      <c r="J132" s="107">
        <v>101.00592138117999</v>
      </c>
      <c r="K132" s="107">
        <v>101.01986690630007</v>
      </c>
      <c r="L132" s="107">
        <v>54.429709604068677</v>
      </c>
    </row>
    <row r="133" spans="2:12" ht="15.75">
      <c r="B133" s="144">
        <v>2012</v>
      </c>
      <c r="C133" s="139" t="s">
        <v>72</v>
      </c>
      <c r="D133" s="51">
        <v>128.33407160585583</v>
      </c>
      <c r="E133" s="16">
        <v>116.57607999898616</v>
      </c>
      <c r="F133" s="16">
        <v>80.987310855728708</v>
      </c>
      <c r="G133" s="16">
        <v>119.77691508557055</v>
      </c>
      <c r="H133" s="107">
        <v>64.189363791410415</v>
      </c>
      <c r="I133" s="107">
        <v>102.17254920184958</v>
      </c>
      <c r="J133" s="107">
        <v>100.92120434095257</v>
      </c>
      <c r="K133" s="107">
        <v>101.57116722842807</v>
      </c>
      <c r="L133" s="107">
        <v>54.388050893058626</v>
      </c>
    </row>
    <row r="134" spans="2:12" ht="15.75">
      <c r="B134" s="144"/>
      <c r="C134" s="139" t="s">
        <v>0</v>
      </c>
      <c r="D134" s="51">
        <v>126.38549774402021</v>
      </c>
      <c r="E134" s="16">
        <v>114.64121694166451</v>
      </c>
      <c r="F134" s="16">
        <v>80.725278813415386</v>
      </c>
      <c r="G134" s="16">
        <v>122.20460386024385</v>
      </c>
      <c r="H134" s="107">
        <v>65.209227005702289</v>
      </c>
      <c r="I134" s="107">
        <v>107.75392337177925</v>
      </c>
      <c r="J134" s="107">
        <v>100.51898388418465</v>
      </c>
      <c r="K134" s="107">
        <v>101.46818987824719</v>
      </c>
      <c r="L134" s="107">
        <v>54.23443439620906</v>
      </c>
    </row>
    <row r="135" spans="2:12" ht="15.75">
      <c r="B135" s="144"/>
      <c r="C135" s="139" t="s">
        <v>1</v>
      </c>
      <c r="D135" s="51">
        <v>127.11995254756225</v>
      </c>
      <c r="E135" s="16">
        <v>114.63468225438072</v>
      </c>
      <c r="F135" s="16">
        <v>80.550590785206509</v>
      </c>
      <c r="G135" s="16">
        <v>121.10558259062825</v>
      </c>
      <c r="H135" s="107">
        <v>64.113563147104941</v>
      </c>
      <c r="I135" s="107">
        <v>105.87756641782553</v>
      </c>
      <c r="J135" s="107">
        <v>100.29212682579265</v>
      </c>
      <c r="K135" s="107">
        <v>101.67866662947809</v>
      </c>
      <c r="L135" s="107">
        <v>54.117269271493299</v>
      </c>
    </row>
    <row r="136" spans="2:12" ht="15.75">
      <c r="B136" s="144"/>
      <c r="C136" s="139" t="s">
        <v>2</v>
      </c>
      <c r="D136" s="51">
        <v>128.57450083544506</v>
      </c>
      <c r="E136" s="16">
        <v>115.45494025762008</v>
      </c>
      <c r="F136" s="16">
        <v>78.939578969502378</v>
      </c>
      <c r="G136" s="16">
        <v>117.73197003663405</v>
      </c>
      <c r="H136" s="107">
        <v>63.679432184264485</v>
      </c>
      <c r="I136" s="107">
        <v>103.87966600332872</v>
      </c>
      <c r="J136" s="107">
        <v>98.260387811634345</v>
      </c>
      <c r="K136" s="107">
        <v>99.668157553022652</v>
      </c>
      <c r="L136" s="107">
        <v>53.026331776917601</v>
      </c>
    </row>
    <row r="137" spans="2:12" ht="15.75">
      <c r="B137" s="144"/>
      <c r="C137" s="139" t="s">
        <v>3</v>
      </c>
      <c r="D137" s="51">
        <v>130.81771961700187</v>
      </c>
      <c r="E137" s="16">
        <v>116.83435716899741</v>
      </c>
      <c r="F137" s="16">
        <v>78.89105451722213</v>
      </c>
      <c r="G137" s="16">
        <v>110.50358138771938</v>
      </c>
      <c r="H137" s="107">
        <v>60.847244474305306</v>
      </c>
      <c r="I137" s="107">
        <v>94.072287950078476</v>
      </c>
      <c r="J137" s="107">
        <v>98.241948694816074</v>
      </c>
      <c r="K137" s="107">
        <v>96.587888453917145</v>
      </c>
      <c r="L137" s="107">
        <v>52.963843710402529</v>
      </c>
    </row>
    <row r="138" spans="2:12" ht="15.75">
      <c r="B138" s="144"/>
      <c r="C138" s="139" t="s">
        <v>4</v>
      </c>
      <c r="D138" s="51">
        <v>132.36969172762653</v>
      </c>
      <c r="E138" s="16">
        <v>117.771670894284</v>
      </c>
      <c r="F138" s="16">
        <v>79.827576446230864</v>
      </c>
      <c r="G138" s="16">
        <v>113.20465853791897</v>
      </c>
      <c r="H138" s="107">
        <v>62.383930263407237</v>
      </c>
      <c r="I138" s="107">
        <v>93.73743669653291</v>
      </c>
      <c r="J138" s="107">
        <v>99.486123757868498</v>
      </c>
      <c r="K138" s="107">
        <v>95.61859371807607</v>
      </c>
      <c r="L138" s="107">
        <v>53.591328044991414</v>
      </c>
    </row>
    <row r="139" spans="2:12" ht="15.75">
      <c r="B139" s="144"/>
      <c r="C139" s="139" t="s">
        <v>5</v>
      </c>
      <c r="D139" s="51">
        <v>131.17406074065551</v>
      </c>
      <c r="E139" s="16">
        <v>115.74532438313835</v>
      </c>
      <c r="F139" s="16">
        <v>80.511771223382311</v>
      </c>
      <c r="G139" s="16">
        <v>111.32374651429822</v>
      </c>
      <c r="H139" s="107">
        <v>63.217737350767486</v>
      </c>
      <c r="I139" s="107">
        <v>96.352384260593396</v>
      </c>
      <c r="J139" s="107">
        <v>100.3746623682147</v>
      </c>
      <c r="K139" s="107">
        <v>99.402624548105194</v>
      </c>
      <c r="L139" s="107">
        <v>54.046970196663835</v>
      </c>
    </row>
    <row r="140" spans="2:12" ht="15.75">
      <c r="B140" s="144"/>
      <c r="C140" s="139" t="s">
        <v>6</v>
      </c>
      <c r="D140" s="51">
        <v>130.80304141566126</v>
      </c>
      <c r="E140" s="16">
        <v>115.40324057183871</v>
      </c>
      <c r="F140" s="16">
        <v>80.579705456574658</v>
      </c>
      <c r="G140" s="16">
        <v>113.87172617420308</v>
      </c>
      <c r="H140" s="107">
        <v>62.632005099316082</v>
      </c>
      <c r="I140" s="107">
        <v>96.639123979678146</v>
      </c>
      <c r="J140" s="107">
        <v>100.53446274410369</v>
      </c>
      <c r="K140" s="107">
        <v>99.400160175212079</v>
      </c>
      <c r="L140" s="107">
        <v>54.09383624655014</v>
      </c>
    </row>
    <row r="141" spans="2:12" ht="15.75">
      <c r="B141" s="144"/>
      <c r="C141" s="139" t="s">
        <v>7</v>
      </c>
      <c r="D141" s="51">
        <v>129.12236999970125</v>
      </c>
      <c r="E141" s="16">
        <v>114.24917575661296</v>
      </c>
      <c r="F141" s="16">
        <v>80.516623668610336</v>
      </c>
      <c r="G141" s="16">
        <v>117.34375854338674</v>
      </c>
      <c r="H141" s="107">
        <v>63.734559925577564</v>
      </c>
      <c r="I141" s="107">
        <v>101.38306881971619</v>
      </c>
      <c r="J141" s="107">
        <v>100.46432023834049</v>
      </c>
      <c r="K141" s="107">
        <v>100.9626116931729</v>
      </c>
      <c r="L141" s="107">
        <v>54.049573866101966</v>
      </c>
    </row>
    <row r="142" spans="2:12" ht="15.75">
      <c r="B142" s="144"/>
      <c r="C142" s="139" t="s">
        <v>8</v>
      </c>
      <c r="D142" s="51">
        <v>128.16440923199431</v>
      </c>
      <c r="E142" s="16">
        <v>112.62287627098029</v>
      </c>
      <c r="F142" s="16">
        <v>80.584557901802683</v>
      </c>
      <c r="G142" s="16">
        <v>117.60621138389196</v>
      </c>
      <c r="H142" s="107">
        <v>63.548503798645925</v>
      </c>
      <c r="I142" s="107">
        <v>99.89806900017544</v>
      </c>
      <c r="J142" s="107">
        <v>100.43519544231683</v>
      </c>
      <c r="K142" s="107">
        <v>101.2362575076158</v>
      </c>
      <c r="L142" s="107">
        <v>54.09643991598827</v>
      </c>
    </row>
    <row r="143" spans="2:12" ht="15.75">
      <c r="B143" s="144"/>
      <c r="C143" s="139" t="s">
        <v>9</v>
      </c>
      <c r="D143" s="51">
        <v>128.28543865562872</v>
      </c>
      <c r="E143" s="16">
        <v>112.51981508505109</v>
      </c>
      <c r="F143" s="16">
        <v>80.380755202225657</v>
      </c>
      <c r="G143" s="16">
        <v>117.64448575646564</v>
      </c>
      <c r="H143" s="107">
        <v>63.872379278860237</v>
      </c>
      <c r="I143" s="107">
        <v>100.85466853231479</v>
      </c>
      <c r="J143" s="107">
        <v>100.13202311590365</v>
      </c>
      <c r="K143" s="107">
        <v>101.10418915042851</v>
      </c>
      <c r="L143" s="107">
        <v>53.95844543576748</v>
      </c>
    </row>
    <row r="144" spans="2:12" ht="15.75">
      <c r="B144" s="144"/>
      <c r="C144" s="139" t="s">
        <v>10</v>
      </c>
      <c r="D144" s="51">
        <v>127.46525273085776</v>
      </c>
      <c r="E144" s="16">
        <v>110.95377757498672</v>
      </c>
      <c r="F144" s="16">
        <v>80.390460092681707</v>
      </c>
      <c r="G144" s="16">
        <v>119.334025917218</v>
      </c>
      <c r="H144" s="107">
        <v>63.720777990249289</v>
      </c>
      <c r="I144" s="107">
        <v>103.08327585066475</v>
      </c>
      <c r="J144" s="107">
        <v>100.06282374974809</v>
      </c>
      <c r="K144" s="107">
        <v>101.53648429325844</v>
      </c>
      <c r="L144" s="107">
        <v>53.966256444081871</v>
      </c>
    </row>
    <row r="145" spans="2:12" ht="15.75">
      <c r="B145" s="144">
        <v>2013</v>
      </c>
      <c r="C145" s="139" t="s">
        <v>72</v>
      </c>
      <c r="D145" s="51">
        <v>126.71172901646095</v>
      </c>
      <c r="E145" s="16">
        <v>109.6345527788535</v>
      </c>
      <c r="F145" s="16">
        <v>80.424427209277866</v>
      </c>
      <c r="G145" s="16">
        <v>122.74044507627538</v>
      </c>
      <c r="H145" s="107">
        <v>64.657949592571541</v>
      </c>
      <c r="I145" s="107">
        <v>104.51874341187532</v>
      </c>
      <c r="J145" s="107">
        <v>100.20074925311795</v>
      </c>
      <c r="K145" s="107">
        <v>100.54999422794666</v>
      </c>
      <c r="L145" s="107">
        <v>53.989689469025016</v>
      </c>
    </row>
    <row r="146" spans="2:12" ht="15.75">
      <c r="B146" s="144"/>
      <c r="C146" s="139" t="s">
        <v>0</v>
      </c>
      <c r="D146" s="51">
        <v>126.61451617012001</v>
      </c>
      <c r="E146" s="16">
        <v>108.84925238597583</v>
      </c>
      <c r="F146" s="16">
        <v>80.244886735840964</v>
      </c>
      <c r="G146" s="16">
        <v>118.42637651047079</v>
      </c>
      <c r="H146" s="107">
        <v>63.045463159164136</v>
      </c>
      <c r="I146" s="107">
        <v>102.50147089525325</v>
      </c>
      <c r="J146" s="107">
        <v>99.897268934125677</v>
      </c>
      <c r="K146" s="107">
        <v>99.9083390835968</v>
      </c>
      <c r="L146" s="107">
        <v>53.867317005433001</v>
      </c>
    </row>
    <row r="147" spans="2:12" ht="15.75">
      <c r="B147" s="144"/>
      <c r="C147" s="139" t="s">
        <v>1</v>
      </c>
      <c r="D147" s="51">
        <v>128.40015528298224</v>
      </c>
      <c r="E147" s="16">
        <v>109.82160380933517</v>
      </c>
      <c r="F147" s="16">
        <v>80.43898454496194</v>
      </c>
      <c r="G147" s="16">
        <v>116.16272076111322</v>
      </c>
      <c r="H147" s="107">
        <v>63.114372835805476</v>
      </c>
      <c r="I147" s="107">
        <v>101.5738283581142</v>
      </c>
      <c r="J147" s="107">
        <v>100.12007646975178</v>
      </c>
      <c r="K147" s="107">
        <v>97.757036677012053</v>
      </c>
      <c r="L147" s="107">
        <v>53.997500477339401</v>
      </c>
    </row>
    <row r="148" spans="2:12" ht="15.75">
      <c r="B148" s="144"/>
      <c r="C148" s="139" t="s">
        <v>2</v>
      </c>
      <c r="D148" s="51">
        <v>128.71341801281554</v>
      </c>
      <c r="E148" s="16">
        <v>110.33410566188108</v>
      </c>
      <c r="F148" s="16">
        <v>80.104165824228261</v>
      </c>
      <c r="G148" s="16">
        <v>118.11471376237084</v>
      </c>
      <c r="H148" s="107">
        <v>63.300428962737101</v>
      </c>
      <c r="I148" s="107">
        <v>100.68373026967947</v>
      </c>
      <c r="J148" s="107">
        <v>99.671157816614226</v>
      </c>
      <c r="K148" s="107">
        <v>99.128705779193908</v>
      </c>
      <c r="L148" s="107">
        <v>53.773584905660385</v>
      </c>
    </row>
    <row r="149" spans="2:12" ht="15.75">
      <c r="B149" s="144"/>
      <c r="C149" s="139" t="s">
        <v>3</v>
      </c>
      <c r="D149" s="51">
        <v>129.93842246201623</v>
      </c>
      <c r="E149" s="16">
        <v>112.10503522265887</v>
      </c>
      <c r="F149" s="16">
        <v>79.633478637109874</v>
      </c>
      <c r="G149" s="16">
        <v>116.44704467166056</v>
      </c>
      <c r="H149" s="107">
        <v>60.530259961755128</v>
      </c>
      <c r="I149" s="107">
        <v>99.407616001224625</v>
      </c>
      <c r="J149" s="107">
        <v>98.903749005020231</v>
      </c>
      <c r="K149" s="107">
        <v>97.118844580273077</v>
      </c>
      <c r="L149" s="107">
        <v>53.458540903646877</v>
      </c>
    </row>
    <row r="150" spans="2:12" ht="15.75">
      <c r="B150" s="144"/>
      <c r="C150" s="139" t="s">
        <v>4</v>
      </c>
      <c r="D150" s="51">
        <v>129.96998799295815</v>
      </c>
      <c r="E150" s="16">
        <v>111.44116880836405</v>
      </c>
      <c r="F150" s="16">
        <v>80.109018269456271</v>
      </c>
      <c r="G150" s="16">
        <v>117.91787413199191</v>
      </c>
      <c r="H150" s="107">
        <v>58.938446431340118</v>
      </c>
      <c r="I150" s="107">
        <v>96.808502136243249</v>
      </c>
      <c r="J150" s="107">
        <v>99.10715336946582</v>
      </c>
      <c r="K150" s="107">
        <v>98.986922085098527</v>
      </c>
      <c r="L150" s="107">
        <v>53.776188575098502</v>
      </c>
    </row>
    <row r="151" spans="2:12" ht="15.75">
      <c r="B151" s="144"/>
      <c r="C151" s="139" t="s">
        <v>5</v>
      </c>
      <c r="D151" s="51">
        <v>131.00505458163664</v>
      </c>
      <c r="E151" s="16">
        <v>110.76407597959729</v>
      </c>
      <c r="F151" s="16">
        <v>80.259444071525039</v>
      </c>
      <c r="G151" s="16">
        <v>120.01202908852315</v>
      </c>
      <c r="H151" s="107">
        <v>59.172739331920688</v>
      </c>
      <c r="I151" s="107">
        <v>97.177906997341367</v>
      </c>
      <c r="J151" s="107">
        <v>98.673926270300598</v>
      </c>
      <c r="K151" s="107">
        <v>98.416567146870875</v>
      </c>
      <c r="L151" s="107">
        <v>53.877731683185516</v>
      </c>
    </row>
    <row r="152" spans="2:12" ht="15.75">
      <c r="B152" s="144"/>
      <c r="C152" s="139" t="s">
        <v>6</v>
      </c>
      <c r="D152" s="51">
        <v>130.22253114365117</v>
      </c>
      <c r="E152" s="16">
        <v>110.23968195968675</v>
      </c>
      <c r="F152" s="16">
        <v>80.623377463626881</v>
      </c>
      <c r="G152" s="16">
        <v>120.25261085898629</v>
      </c>
      <c r="H152" s="107">
        <v>56.306096783640847</v>
      </c>
      <c r="I152" s="107">
        <v>97.428499015460204</v>
      </c>
      <c r="J152" s="107">
        <v>98.663188783827835</v>
      </c>
      <c r="K152" s="107">
        <v>99.53474423090951</v>
      </c>
      <c r="L152" s="107">
        <v>54.122476610369553</v>
      </c>
    </row>
    <row r="153" spans="2:12" ht="15.75">
      <c r="B153" s="144"/>
      <c r="C153" s="139" t="s">
        <v>7</v>
      </c>
      <c r="D153" s="51">
        <v>131.01507826575099</v>
      </c>
      <c r="E153" s="16">
        <v>110.58233442392824</v>
      </c>
      <c r="F153" s="16">
        <v>80.764098375239584</v>
      </c>
      <c r="G153" s="16">
        <v>122.88260703154901</v>
      </c>
      <c r="H153" s="107">
        <v>56.216514204007098</v>
      </c>
      <c r="I153" s="107">
        <v>101.03704770288535</v>
      </c>
      <c r="J153" s="107">
        <v>98.378215457380321</v>
      </c>
      <c r="K153" s="107">
        <v>99.145560885586562</v>
      </c>
      <c r="L153" s="107">
        <v>54.216208710142169</v>
      </c>
    </row>
    <row r="154" spans="2:12" ht="15.75">
      <c r="B154" s="144"/>
      <c r="C154" s="139" t="s">
        <v>8</v>
      </c>
      <c r="D154" s="51">
        <v>129.30294213840659</v>
      </c>
      <c r="E154" s="16">
        <v>110.1254910662522</v>
      </c>
      <c r="F154" s="16">
        <v>81.069802424605129</v>
      </c>
      <c r="G154" s="16">
        <v>125.67663622942753</v>
      </c>
      <c r="H154" s="107">
        <v>57.891019346391715</v>
      </c>
      <c r="I154" s="107">
        <v>102.85731204426686</v>
      </c>
      <c r="J154" s="107">
        <v>98.165391352447685</v>
      </c>
      <c r="K154" s="107">
        <v>99.047916716755225</v>
      </c>
      <c r="L154" s="107">
        <v>54.421898595754278</v>
      </c>
    </row>
    <row r="155" spans="2:12" ht="15.75">
      <c r="B155" s="144"/>
      <c r="C155" s="139" t="s">
        <v>9</v>
      </c>
      <c r="D155" s="51">
        <v>129.28375316312727</v>
      </c>
      <c r="E155" s="16">
        <v>110.44619988275642</v>
      </c>
      <c r="F155" s="16">
        <v>82.103373258174344</v>
      </c>
      <c r="G155" s="16">
        <v>125.86800809229592</v>
      </c>
      <c r="H155" s="107">
        <v>57.684290316467688</v>
      </c>
      <c r="I155" s="107">
        <v>100.77659346633496</v>
      </c>
      <c r="J155" s="107">
        <v>98.798096190472535</v>
      </c>
      <c r="K155" s="107">
        <v>100.01830568908983</v>
      </c>
      <c r="L155" s="107">
        <v>55.11707833573449</v>
      </c>
    </row>
    <row r="156" spans="2:12" ht="15.75">
      <c r="B156" s="144"/>
      <c r="C156" s="139" t="s">
        <v>10</v>
      </c>
      <c r="D156" s="51">
        <v>126.8639563495352</v>
      </c>
      <c r="E156" s="16">
        <v>109.24205069235475</v>
      </c>
      <c r="F156" s="16">
        <v>84.253006494189179</v>
      </c>
      <c r="G156" s="16">
        <v>130.63043359396357</v>
      </c>
      <c r="H156" s="107">
        <v>55.968439368098274</v>
      </c>
      <c r="I156" s="107">
        <v>104.50765174622664</v>
      </c>
      <c r="J156" s="107">
        <v>100.79047333528138</v>
      </c>
      <c r="K156" s="107">
        <v>101.58795456658076</v>
      </c>
      <c r="L156" s="107">
        <v>56.559511204457479</v>
      </c>
    </row>
    <row r="157" spans="2:12" ht="15.75">
      <c r="B157" s="144">
        <v>2014</v>
      </c>
      <c r="C157" s="139" t="s">
        <v>72</v>
      </c>
      <c r="D157" s="51">
        <v>125.83888553317604</v>
      </c>
      <c r="E157" s="16">
        <v>108.5555785858747</v>
      </c>
      <c r="F157" s="16">
        <v>86.465721518168365</v>
      </c>
      <c r="G157" s="16">
        <v>132.45666794247907</v>
      </c>
      <c r="H157" s="107">
        <v>53.618619394628496</v>
      </c>
      <c r="I157" s="107">
        <v>99.850231893694257</v>
      </c>
      <c r="J157" s="107">
        <v>103.03618864801751</v>
      </c>
      <c r="K157" s="107">
        <v>102.87711454143277</v>
      </c>
      <c r="L157" s="107">
        <v>58.043602784190519</v>
      </c>
    </row>
    <row r="158" spans="2:12" ht="15.75">
      <c r="B158" s="144"/>
      <c r="C158" s="139" t="s">
        <v>0</v>
      </c>
      <c r="D158" s="51">
        <v>128.57582443818131</v>
      </c>
      <c r="E158" s="16">
        <v>110.77620853958324</v>
      </c>
      <c r="F158" s="16">
        <v>84.893529264288432</v>
      </c>
      <c r="G158" s="16">
        <v>130.56482038383729</v>
      </c>
      <c r="H158" s="107">
        <v>53.79778455389598</v>
      </c>
      <c r="I158" s="107">
        <v>96.3154813293243</v>
      </c>
      <c r="J158" s="107">
        <v>100.76094445971438</v>
      </c>
      <c r="K158" s="107">
        <v>99.83649129556602</v>
      </c>
      <c r="L158" s="107">
        <v>47.858047942233256</v>
      </c>
    </row>
    <row r="159" spans="2:12" ht="15.75">
      <c r="B159" s="144"/>
      <c r="C159" s="140" t="s">
        <v>1</v>
      </c>
      <c r="D159" s="51">
        <v>131.40210002386473</v>
      </c>
      <c r="E159" s="16">
        <v>110.77620853958324</v>
      </c>
      <c r="F159" s="16">
        <v>84.806185250183987</v>
      </c>
      <c r="G159" s="16">
        <v>131.2318880201214</v>
      </c>
      <c r="H159" s="107">
        <v>54.858993574172658</v>
      </c>
      <c r="I159" s="107">
        <v>98.327510741677713</v>
      </c>
      <c r="J159" s="107">
        <v>100.25945200137976</v>
      </c>
      <c r="K159" s="107">
        <v>99.533384701432695</v>
      </c>
      <c r="L159" s="107">
        <v>41.93990730936801</v>
      </c>
    </row>
    <row r="160" spans="2:12" s="95" customFormat="1" ht="15.75">
      <c r="B160" s="145"/>
      <c r="C160" s="141" t="s">
        <v>2</v>
      </c>
      <c r="D160" s="93">
        <v>132.03867015372936</v>
      </c>
      <c r="E160" s="94">
        <v>112.81103011524429</v>
      </c>
      <c r="F160" s="94">
        <v>85.931952543085671</v>
      </c>
      <c r="G160" s="94">
        <v>134.20635354584724</v>
      </c>
      <c r="H160" s="109">
        <v>57.58781676916982</v>
      </c>
      <c r="I160" s="109">
        <v>101.5858605336942</v>
      </c>
      <c r="J160" s="109">
        <v>101.18079361878513</v>
      </c>
      <c r="K160" s="109">
        <v>100.39510583609935</v>
      </c>
      <c r="L160" s="109">
        <v>40.599017548732014</v>
      </c>
    </row>
    <row r="161" spans="2:12" ht="15.75">
      <c r="B161" s="144"/>
      <c r="C161" s="140" t="s">
        <v>3</v>
      </c>
      <c r="D161" s="51">
        <v>130.84534064726313</v>
      </c>
      <c r="E161" s="16">
        <v>111.04891358636364</v>
      </c>
      <c r="F161" s="16">
        <v>85.980476995365919</v>
      </c>
      <c r="G161" s="16">
        <v>131.86068128383181</v>
      </c>
      <c r="H161" s="107">
        <v>58.338932244560446</v>
      </c>
      <c r="I161" s="107">
        <v>106.97049392316362</v>
      </c>
      <c r="J161" s="107">
        <v>100.53257773558035</v>
      </c>
      <c r="K161" s="107">
        <v>100.22582863912429</v>
      </c>
      <c r="L161" s="107">
        <v>39.211261738209721</v>
      </c>
    </row>
    <row r="162" spans="2:12" ht="15.75">
      <c r="B162" s="144"/>
      <c r="C162" s="140" t="s">
        <v>4</v>
      </c>
      <c r="D162" s="51">
        <v>131.13201213514463</v>
      </c>
      <c r="E162" s="16">
        <v>110.29820506741197</v>
      </c>
      <c r="F162" s="16">
        <v>85.844608528981226</v>
      </c>
      <c r="G162" s="16">
        <v>131.66930942096343</v>
      </c>
      <c r="H162" s="107">
        <v>57.346632900925123</v>
      </c>
      <c r="I162" s="107">
        <v>114.33912230747492</v>
      </c>
      <c r="J162" s="107">
        <v>99.784337362722425</v>
      </c>
      <c r="K162" s="107">
        <v>102.00629479649767</v>
      </c>
      <c r="L162" s="107">
        <v>38.724375553279764</v>
      </c>
    </row>
    <row r="163" spans="2:12" ht="15.75">
      <c r="B163" s="144"/>
      <c r="C163" s="140" t="s">
        <v>5</v>
      </c>
      <c r="D163" s="51">
        <v>131.89047487274968</v>
      </c>
      <c r="E163" s="16">
        <v>110.26717327995696</v>
      </c>
      <c r="F163" s="16">
        <v>84.519890981730541</v>
      </c>
      <c r="G163" s="16">
        <v>127.62862923068512</v>
      </c>
      <c r="H163" s="107">
        <v>56.595517425534489</v>
      </c>
      <c r="I163" s="107">
        <v>106.93024888041698</v>
      </c>
      <c r="J163" s="107">
        <v>98.30485969726476</v>
      </c>
      <c r="K163" s="107">
        <v>101.04421063465274</v>
      </c>
      <c r="L163" s="107">
        <v>37.78184721667737</v>
      </c>
    </row>
    <row r="164" spans="2:12" s="99" customFormat="1" ht="15">
      <c r="B164" s="146"/>
      <c r="C164" s="142" t="s">
        <v>6</v>
      </c>
      <c r="D164" s="51">
        <v>137.31469299470282</v>
      </c>
      <c r="E164" s="16">
        <v>115.18571283146008</v>
      </c>
      <c r="F164" s="16">
        <v>84.238449158505119</v>
      </c>
      <c r="G164" s="16">
        <v>125.16266608343814</v>
      </c>
      <c r="H164" s="110">
        <v>55.334470342997918</v>
      </c>
      <c r="I164" s="110">
        <v>103.7669206792113</v>
      </c>
      <c r="J164" s="110">
        <v>97.828345113223975</v>
      </c>
      <c r="K164" s="110">
        <v>99.618864328908742</v>
      </c>
      <c r="L164" s="110">
        <v>33.220218361076881</v>
      </c>
    </row>
    <row r="165" spans="2:12" ht="15">
      <c r="B165" s="144"/>
      <c r="C165" s="143" t="s">
        <v>7</v>
      </c>
      <c r="D165" s="51">
        <v>138.51137231560077</v>
      </c>
      <c r="E165" s="16">
        <v>116.88306635783347</v>
      </c>
      <c r="F165" s="16">
        <v>85.034250175901136</v>
      </c>
      <c r="G165" s="16">
        <v>121.57034282902291</v>
      </c>
      <c r="H165" s="107">
        <v>52.991541337192281</v>
      </c>
      <c r="I165" s="107">
        <v>99.110199171829322</v>
      </c>
      <c r="J165" s="107">
        <v>98.587882264683842</v>
      </c>
      <c r="K165" s="107">
        <v>101.17903575368923</v>
      </c>
      <c r="L165" s="107">
        <v>35.34741629202756</v>
      </c>
    </row>
    <row r="166" spans="2:12" ht="15">
      <c r="B166" s="144"/>
      <c r="C166" s="143" t="s">
        <v>8</v>
      </c>
      <c r="D166" s="51">
        <v>140.00246021078971</v>
      </c>
      <c r="E166" s="16">
        <v>117.4137085208272</v>
      </c>
      <c r="F166" s="16">
        <v>85.131299080461616</v>
      </c>
      <c r="G166" s="16">
        <v>120.82125868008093</v>
      </c>
      <c r="H166" s="107">
        <v>54.514445190965944</v>
      </c>
      <c r="I166" s="107">
        <v>91.257731027944573</v>
      </c>
      <c r="J166" s="107">
        <v>98.653581077355696</v>
      </c>
      <c r="K166" s="107">
        <v>100.69356891252292</v>
      </c>
      <c r="L166" s="107">
        <v>35.266702539445596</v>
      </c>
    </row>
    <row r="167" spans="2:12" ht="15.75">
      <c r="B167" s="144"/>
      <c r="C167" s="140" t="s">
        <v>9</v>
      </c>
      <c r="D167" s="51">
        <v>141.8033229030448</v>
      </c>
      <c r="E167" s="16">
        <v>118.31493790007403</v>
      </c>
      <c r="F167" s="16">
        <v>89.12971394835381</v>
      </c>
      <c r="G167" s="16">
        <v>125.05877850073814</v>
      </c>
      <c r="H167" s="107">
        <v>57.25015935362724</v>
      </c>
      <c r="I167" s="107">
        <v>85.920752527982501</v>
      </c>
      <c r="J167" s="107">
        <v>103.23590354009613</v>
      </c>
      <c r="K167" s="107">
        <v>100.18051639859644</v>
      </c>
      <c r="L167" s="107">
        <v>31.95223134470848</v>
      </c>
    </row>
    <row r="168" spans="2:12" ht="15.75">
      <c r="B168" s="144"/>
      <c r="C168" s="140" t="s">
        <v>10</v>
      </c>
      <c r="D168" s="51">
        <f>'[9]გაცვლითი კურსის ინდექსი'!$S$236</f>
        <v>138.75008906778049</v>
      </c>
      <c r="E168" s="16">
        <f>'[9]გაცვლითი კურსის ინდექსი'!$T$236</f>
        <v>115.75234216495349</v>
      </c>
      <c r="F168" s="16">
        <v>90.430169269464372</v>
      </c>
      <c r="G168" s="16">
        <v>123.87774071846465</v>
      </c>
      <c r="H168" s="107">
        <v>55.403380019639272</v>
      </c>
      <c r="I168" s="107">
        <v>78.657894736842096</v>
      </c>
      <c r="J168" s="107">
        <v>104.6415856120389</v>
      </c>
      <c r="K168" s="107">
        <v>93.939081871113387</v>
      </c>
      <c r="L168" s="107">
        <v>30.7701654197983</v>
      </c>
    </row>
    <row r="169" spans="2:12">
      <c r="B169" s="19"/>
    </row>
    <row r="170" spans="2:12">
      <c r="B170" s="19"/>
    </row>
    <row r="171" spans="2:12">
      <c r="B171" s="19"/>
    </row>
    <row r="172" spans="2:12">
      <c r="B172" s="19"/>
    </row>
    <row r="173" spans="2:12">
      <c r="B173" s="19"/>
    </row>
    <row r="174" spans="2:12">
      <c r="B174" s="19"/>
    </row>
    <row r="175" spans="2:12">
      <c r="B175" s="19"/>
    </row>
    <row r="176" spans="2:12">
      <c r="B176" s="19"/>
    </row>
    <row r="177" spans="2:2">
      <c r="B177" s="19"/>
    </row>
    <row r="178" spans="2:2">
      <c r="B178" s="19"/>
    </row>
    <row r="179" spans="2:2">
      <c r="B179" s="19"/>
    </row>
    <row r="180" spans="2:2">
      <c r="B180" s="19"/>
    </row>
    <row r="181" spans="2:2">
      <c r="B181" s="19"/>
    </row>
    <row r="182" spans="2:2">
      <c r="B182" s="19"/>
    </row>
    <row r="183" spans="2:2">
      <c r="B183" s="19"/>
    </row>
    <row r="184" spans="2:2">
      <c r="B184" s="19"/>
    </row>
    <row r="185" spans="2:2">
      <c r="B185" s="19"/>
    </row>
    <row r="186" spans="2:2">
      <c r="B186" s="19"/>
    </row>
    <row r="187" spans="2:2">
      <c r="B187" s="19"/>
    </row>
    <row r="188" spans="2:2">
      <c r="B188" s="19"/>
    </row>
    <row r="189" spans="2:2">
      <c r="B189" s="19"/>
    </row>
    <row r="190" spans="2:2">
      <c r="B190" s="19"/>
    </row>
    <row r="191" spans="2:2">
      <c r="B191" s="19"/>
    </row>
    <row r="192" spans="2:2">
      <c r="B192" s="19"/>
    </row>
    <row r="193" spans="2:2">
      <c r="B193" s="19"/>
    </row>
    <row r="194" spans="2:2">
      <c r="B194" s="19"/>
    </row>
    <row r="195" spans="2:2">
      <c r="B195" s="19"/>
    </row>
    <row r="196" spans="2:2">
      <c r="B196" s="19"/>
    </row>
    <row r="197" spans="2:2">
      <c r="B197" s="19"/>
    </row>
    <row r="198" spans="2:2">
      <c r="B198" s="19"/>
    </row>
    <row r="199" spans="2:2">
      <c r="B199" s="19"/>
    </row>
    <row r="200" spans="2:2">
      <c r="B200" s="19"/>
    </row>
    <row r="201" spans="2:2">
      <c r="B201" s="19"/>
    </row>
    <row r="202" spans="2:2">
      <c r="B202" s="19"/>
    </row>
    <row r="203" spans="2:2">
      <c r="B203" s="19"/>
    </row>
    <row r="204" spans="2:2">
      <c r="B204" s="19"/>
    </row>
    <row r="205" spans="2:2">
      <c r="B205" s="19"/>
    </row>
    <row r="206" spans="2:2">
      <c r="B206" s="19"/>
    </row>
    <row r="207" spans="2:2">
      <c r="B207" s="19"/>
    </row>
    <row r="208" spans="2:2">
      <c r="B208" s="19"/>
    </row>
    <row r="209" spans="2:2">
      <c r="B209" s="19"/>
    </row>
    <row r="210" spans="2:2">
      <c r="B210" s="19"/>
    </row>
    <row r="211" spans="2:2">
      <c r="B211" s="19"/>
    </row>
    <row r="212" spans="2:2">
      <c r="B212" s="19"/>
    </row>
    <row r="213" spans="2:2">
      <c r="B213" s="19"/>
    </row>
    <row r="214" spans="2:2">
      <c r="B214" s="19"/>
    </row>
    <row r="215" spans="2:2">
      <c r="B215" s="19"/>
    </row>
    <row r="216" spans="2:2">
      <c r="B216" s="19"/>
    </row>
    <row r="217" spans="2:2">
      <c r="B217" s="19"/>
    </row>
    <row r="218" spans="2:2">
      <c r="B218" s="19"/>
    </row>
    <row r="219" spans="2:2">
      <c r="B219" s="19"/>
    </row>
    <row r="220" spans="2:2">
      <c r="B220" s="19"/>
    </row>
    <row r="221" spans="2:2">
      <c r="B221" s="19"/>
    </row>
    <row r="222" spans="2:2">
      <c r="B222" s="19"/>
    </row>
    <row r="223" spans="2:2">
      <c r="B223" s="19"/>
    </row>
    <row r="224" spans="2:2">
      <c r="B224" s="19"/>
    </row>
    <row r="225" spans="2:2">
      <c r="B225" s="19"/>
    </row>
    <row r="226" spans="2:2">
      <c r="B226" s="19"/>
    </row>
    <row r="227" spans="2:2">
      <c r="B227" s="19"/>
    </row>
    <row r="228" spans="2:2">
      <c r="B228" s="19"/>
    </row>
    <row r="229" spans="2:2">
      <c r="B229" s="19"/>
    </row>
    <row r="230" spans="2:2">
      <c r="B230" s="19"/>
    </row>
    <row r="231" spans="2:2">
      <c r="B231" s="19"/>
    </row>
    <row r="232" spans="2:2">
      <c r="B232" s="19"/>
    </row>
    <row r="233" spans="2:2">
      <c r="B233" s="19"/>
    </row>
    <row r="234" spans="2:2">
      <c r="B234" s="19"/>
    </row>
    <row r="235" spans="2:2">
      <c r="B235" s="19"/>
    </row>
    <row r="236" spans="2:2">
      <c r="B236" s="19"/>
    </row>
    <row r="237" spans="2:2">
      <c r="B237" s="19"/>
    </row>
    <row r="238" spans="2:2">
      <c r="B238" s="19"/>
    </row>
    <row r="239" spans="2:2">
      <c r="B239" s="19"/>
    </row>
    <row r="240" spans="2:2">
      <c r="B240" s="19"/>
    </row>
    <row r="241" spans="2:2">
      <c r="B241" s="19"/>
    </row>
    <row r="242" spans="2:2">
      <c r="B242" s="19"/>
    </row>
    <row r="243" spans="2:2">
      <c r="B243" s="19"/>
    </row>
    <row r="244" spans="2:2">
      <c r="B244" s="19"/>
    </row>
    <row r="245" spans="2:2">
      <c r="B245" s="19"/>
    </row>
    <row r="246" spans="2:2">
      <c r="B246" s="19"/>
    </row>
    <row r="247" spans="2:2">
      <c r="B247" s="19"/>
    </row>
    <row r="248" spans="2:2">
      <c r="B248" s="19"/>
    </row>
    <row r="249" spans="2:2">
      <c r="B249" s="19"/>
    </row>
    <row r="250" spans="2:2">
      <c r="B250" s="19"/>
    </row>
    <row r="251" spans="2:2">
      <c r="B251" s="19"/>
    </row>
    <row r="252" spans="2:2">
      <c r="B252" s="19"/>
    </row>
    <row r="253" spans="2:2">
      <c r="B253" s="19"/>
    </row>
    <row r="254" spans="2:2">
      <c r="B254" s="19"/>
    </row>
    <row r="255" spans="2:2">
      <c r="B255" s="19"/>
    </row>
    <row r="256" spans="2:2">
      <c r="B256" s="19"/>
    </row>
    <row r="257" spans="2:2">
      <c r="B257" s="19"/>
    </row>
    <row r="258" spans="2:2">
      <c r="B258" s="19"/>
    </row>
    <row r="259" spans="2:2">
      <c r="B259" s="19"/>
    </row>
    <row r="260" spans="2:2">
      <c r="B260" s="19"/>
    </row>
    <row r="261" spans="2:2">
      <c r="B261" s="19"/>
    </row>
    <row r="262" spans="2:2">
      <c r="B262" s="19"/>
    </row>
    <row r="263" spans="2:2">
      <c r="B263" s="19"/>
    </row>
    <row r="264" spans="2:2">
      <c r="B264" s="19"/>
    </row>
    <row r="265" spans="2:2">
      <c r="B265" s="19"/>
    </row>
    <row r="266" spans="2:2">
      <c r="B266" s="19"/>
    </row>
    <row r="267" spans="2:2">
      <c r="B267" s="19"/>
    </row>
    <row r="268" spans="2:2">
      <c r="B268" s="19"/>
    </row>
    <row r="269" spans="2:2">
      <c r="B269" s="19"/>
    </row>
    <row r="270" spans="2:2">
      <c r="B270" s="19"/>
    </row>
    <row r="271" spans="2:2">
      <c r="B271" s="19"/>
    </row>
    <row r="272" spans="2:2">
      <c r="B272" s="19"/>
    </row>
    <row r="273" spans="2:2">
      <c r="B273" s="19"/>
    </row>
    <row r="274" spans="2:2">
      <c r="B274" s="19"/>
    </row>
    <row r="275" spans="2:2">
      <c r="B275" s="19"/>
    </row>
    <row r="276" spans="2:2">
      <c r="B276" s="19"/>
    </row>
    <row r="277" spans="2:2">
      <c r="B277" s="19"/>
    </row>
    <row r="278" spans="2:2">
      <c r="B278" s="19"/>
    </row>
    <row r="279" spans="2:2">
      <c r="B279" s="19"/>
    </row>
    <row r="280" spans="2:2">
      <c r="B280" s="19"/>
    </row>
    <row r="281" spans="2:2">
      <c r="B281" s="19"/>
    </row>
    <row r="282" spans="2:2">
      <c r="B282" s="19"/>
    </row>
    <row r="283" spans="2:2">
      <c r="B283" s="19"/>
    </row>
    <row r="284" spans="2:2">
      <c r="B284" s="19"/>
    </row>
    <row r="285" spans="2:2">
      <c r="B285" s="19"/>
    </row>
    <row r="286" spans="2:2">
      <c r="B286" s="19"/>
    </row>
    <row r="287" spans="2:2">
      <c r="B287" s="19"/>
    </row>
    <row r="288" spans="2:2">
      <c r="B288" s="19"/>
    </row>
    <row r="289" spans="2:2">
      <c r="B289" s="19"/>
    </row>
    <row r="290" spans="2:2">
      <c r="B290" s="19"/>
    </row>
    <row r="291" spans="2:2">
      <c r="B291" s="19"/>
    </row>
    <row r="292" spans="2:2">
      <c r="B292" s="19"/>
    </row>
    <row r="293" spans="2:2">
      <c r="B293" s="19"/>
    </row>
    <row r="294" spans="2:2">
      <c r="B294" s="19"/>
    </row>
    <row r="295" spans="2:2">
      <c r="B295" s="19"/>
    </row>
    <row r="296" spans="2:2">
      <c r="B296" s="19"/>
    </row>
    <row r="297" spans="2:2">
      <c r="B297" s="19"/>
    </row>
    <row r="298" spans="2:2">
      <c r="B298" s="19"/>
    </row>
    <row r="299" spans="2:2">
      <c r="B299" s="19"/>
    </row>
    <row r="300" spans="2:2">
      <c r="B300" s="19"/>
    </row>
    <row r="301" spans="2:2">
      <c r="B301" s="19"/>
    </row>
    <row r="302" spans="2:2">
      <c r="B302" s="19"/>
    </row>
    <row r="303" spans="2:2">
      <c r="B303" s="19"/>
    </row>
    <row r="304" spans="2:2">
      <c r="B304" s="19"/>
    </row>
    <row r="305" spans="2:2">
      <c r="B305" s="19"/>
    </row>
    <row r="306" spans="2:2">
      <c r="B306" s="19"/>
    </row>
    <row r="307" spans="2:2">
      <c r="B307" s="19"/>
    </row>
    <row r="308" spans="2:2">
      <c r="B308" s="19"/>
    </row>
    <row r="309" spans="2:2">
      <c r="B309" s="19"/>
    </row>
    <row r="310" spans="2:2">
      <c r="B310" s="19"/>
    </row>
    <row r="311" spans="2:2">
      <c r="B311" s="19"/>
    </row>
    <row r="312" spans="2:2">
      <c r="B312" s="19"/>
    </row>
    <row r="313" spans="2:2">
      <c r="B313" s="19"/>
    </row>
    <row r="314" spans="2:2">
      <c r="B314" s="19"/>
    </row>
    <row r="315" spans="2:2">
      <c r="B315" s="19"/>
    </row>
    <row r="316" spans="2:2">
      <c r="B316" s="19"/>
    </row>
    <row r="317" spans="2:2">
      <c r="B317" s="19"/>
    </row>
    <row r="318" spans="2:2">
      <c r="B318" s="19"/>
    </row>
    <row r="319" spans="2:2">
      <c r="B319" s="19"/>
    </row>
    <row r="320" spans="2:2">
      <c r="B320" s="19"/>
    </row>
    <row r="321" spans="2:2">
      <c r="B321" s="19"/>
    </row>
    <row r="322" spans="2:2">
      <c r="B322" s="19"/>
    </row>
    <row r="323" spans="2:2">
      <c r="B323" s="19"/>
    </row>
    <row r="324" spans="2:2">
      <c r="B324" s="19"/>
    </row>
    <row r="325" spans="2:2">
      <c r="B325" s="19"/>
    </row>
    <row r="326" spans="2:2">
      <c r="B326" s="19"/>
    </row>
    <row r="327" spans="2:2">
      <c r="B327" s="19"/>
    </row>
    <row r="328" spans="2:2">
      <c r="B328" s="19"/>
    </row>
    <row r="329" spans="2:2">
      <c r="B329" s="19"/>
    </row>
    <row r="330" spans="2:2">
      <c r="B330" s="19"/>
    </row>
    <row r="331" spans="2:2">
      <c r="B331" s="19"/>
    </row>
    <row r="332" spans="2:2">
      <c r="B332" s="19"/>
    </row>
    <row r="333" spans="2:2">
      <c r="B333" s="19"/>
    </row>
    <row r="334" spans="2:2">
      <c r="B334" s="19"/>
    </row>
    <row r="335" spans="2:2">
      <c r="B335" s="19"/>
    </row>
    <row r="336" spans="2:2">
      <c r="B336" s="19"/>
    </row>
    <row r="337" spans="2:2">
      <c r="B337" s="19"/>
    </row>
    <row r="338" spans="2:2">
      <c r="B338" s="19"/>
    </row>
    <row r="339" spans="2:2">
      <c r="B339" s="19"/>
    </row>
    <row r="340" spans="2:2">
      <c r="B340" s="19"/>
    </row>
    <row r="341" spans="2:2">
      <c r="B341" s="19"/>
    </row>
    <row r="342" spans="2:2">
      <c r="B342" s="19"/>
    </row>
    <row r="343" spans="2:2">
      <c r="B343" s="19"/>
    </row>
    <row r="344" spans="2:2">
      <c r="B344" s="19"/>
    </row>
    <row r="345" spans="2:2">
      <c r="B345" s="19"/>
    </row>
    <row r="346" spans="2:2">
      <c r="B346" s="19"/>
    </row>
    <row r="347" spans="2:2">
      <c r="B347" s="19"/>
    </row>
    <row r="348" spans="2:2">
      <c r="B348" s="19"/>
    </row>
    <row r="349" spans="2:2">
      <c r="B349" s="19"/>
    </row>
    <row r="350" spans="2:2">
      <c r="B350" s="19"/>
    </row>
    <row r="351" spans="2:2">
      <c r="B351" s="19"/>
    </row>
    <row r="352" spans="2:2">
      <c r="B352" s="19"/>
    </row>
    <row r="353" spans="2:2">
      <c r="B353" s="19"/>
    </row>
    <row r="354" spans="2:2">
      <c r="B354" s="19"/>
    </row>
    <row r="355" spans="2:2">
      <c r="B355" s="19"/>
    </row>
    <row r="356" spans="2:2">
      <c r="B356" s="19"/>
    </row>
    <row r="357" spans="2:2">
      <c r="B357" s="19"/>
    </row>
    <row r="358" spans="2:2">
      <c r="B358" s="19"/>
    </row>
    <row r="359" spans="2:2">
      <c r="B359" s="19"/>
    </row>
    <row r="360" spans="2:2">
      <c r="B360" s="19"/>
    </row>
    <row r="361" spans="2:2">
      <c r="B361" s="19"/>
    </row>
    <row r="362" spans="2:2">
      <c r="B362" s="19"/>
    </row>
    <row r="363" spans="2:2">
      <c r="B363" s="19"/>
    </row>
    <row r="364" spans="2:2">
      <c r="B364" s="19"/>
    </row>
    <row r="365" spans="2:2">
      <c r="B365" s="19"/>
    </row>
    <row r="366" spans="2:2">
      <c r="B366" s="19"/>
    </row>
    <row r="367" spans="2:2">
      <c r="B367" s="19"/>
    </row>
    <row r="368" spans="2:2">
      <c r="B368" s="19"/>
    </row>
    <row r="369" spans="2:2">
      <c r="B369" s="19"/>
    </row>
    <row r="370" spans="2:2">
      <c r="B370" s="19"/>
    </row>
    <row r="371" spans="2:2">
      <c r="B371" s="19"/>
    </row>
    <row r="372" spans="2:2">
      <c r="B372" s="19"/>
    </row>
    <row r="373" spans="2:2">
      <c r="B373" s="19"/>
    </row>
    <row r="374" spans="2:2">
      <c r="B374" s="19"/>
    </row>
    <row r="375" spans="2:2">
      <c r="B375" s="19"/>
    </row>
    <row r="376" spans="2:2">
      <c r="B376" s="19"/>
    </row>
    <row r="377" spans="2:2">
      <c r="B377" s="19"/>
    </row>
    <row r="378" spans="2:2">
      <c r="B378" s="19"/>
    </row>
    <row r="379" spans="2:2">
      <c r="B379" s="19"/>
    </row>
    <row r="380" spans="2:2">
      <c r="B380" s="19"/>
    </row>
    <row r="381" spans="2:2">
      <c r="B381" s="19"/>
    </row>
    <row r="382" spans="2:2">
      <c r="B382" s="19"/>
    </row>
    <row r="383" spans="2:2">
      <c r="B383" s="19"/>
    </row>
    <row r="384" spans="2:2">
      <c r="B384" s="19"/>
    </row>
    <row r="385" spans="2:2">
      <c r="B385" s="19"/>
    </row>
    <row r="386" spans="2:2">
      <c r="B386" s="19"/>
    </row>
    <row r="387" spans="2:2">
      <c r="B387" s="19"/>
    </row>
    <row r="388" spans="2:2">
      <c r="B388" s="19"/>
    </row>
    <row r="389" spans="2:2">
      <c r="B389" s="19"/>
    </row>
    <row r="390" spans="2:2">
      <c r="B390" s="19"/>
    </row>
    <row r="391" spans="2:2">
      <c r="B391" s="19"/>
    </row>
    <row r="392" spans="2:2">
      <c r="B392" s="19"/>
    </row>
    <row r="393" spans="2:2">
      <c r="B393" s="19"/>
    </row>
    <row r="394" spans="2:2">
      <c r="B394" s="19"/>
    </row>
    <row r="395" spans="2:2">
      <c r="B395" s="19"/>
    </row>
    <row r="396" spans="2:2">
      <c r="B396" s="19"/>
    </row>
    <row r="397" spans="2:2">
      <c r="B397" s="19"/>
    </row>
    <row r="398" spans="2:2">
      <c r="B398" s="19"/>
    </row>
    <row r="399" spans="2:2">
      <c r="B399" s="19"/>
    </row>
    <row r="400" spans="2:2">
      <c r="B400" s="19"/>
    </row>
    <row r="401" spans="2:2">
      <c r="B401" s="19"/>
    </row>
    <row r="402" spans="2:2">
      <c r="B402" s="19"/>
    </row>
    <row r="403" spans="2:2">
      <c r="B403" s="19"/>
    </row>
    <row r="404" spans="2:2">
      <c r="B404" s="19"/>
    </row>
    <row r="405" spans="2:2">
      <c r="B405" s="19"/>
    </row>
    <row r="406" spans="2:2">
      <c r="B406" s="19"/>
    </row>
    <row r="407" spans="2:2">
      <c r="B407" s="19"/>
    </row>
    <row r="408" spans="2:2">
      <c r="B408" s="19"/>
    </row>
    <row r="409" spans="2:2">
      <c r="B409" s="19"/>
    </row>
    <row r="410" spans="2:2">
      <c r="B410" s="19"/>
    </row>
    <row r="411" spans="2:2">
      <c r="B411" s="19"/>
    </row>
    <row r="412" spans="2:2">
      <c r="B412" s="19"/>
    </row>
    <row r="413" spans="2:2">
      <c r="B413" s="19"/>
    </row>
    <row r="414" spans="2:2">
      <c r="B414" s="19"/>
    </row>
    <row r="415" spans="2:2">
      <c r="B415" s="19"/>
    </row>
    <row r="416" spans="2:2">
      <c r="B416" s="19"/>
    </row>
    <row r="417" spans="2:2">
      <c r="B417" s="19"/>
    </row>
    <row r="418" spans="2:2">
      <c r="B418" s="19"/>
    </row>
    <row r="419" spans="2:2">
      <c r="B419" s="19"/>
    </row>
    <row r="420" spans="2:2">
      <c r="B420" s="19"/>
    </row>
    <row r="421" spans="2:2">
      <c r="B421" s="19"/>
    </row>
    <row r="422" spans="2:2">
      <c r="B422" s="19"/>
    </row>
    <row r="423" spans="2:2">
      <c r="B423" s="19"/>
    </row>
    <row r="424" spans="2:2">
      <c r="B424" s="19"/>
    </row>
    <row r="425" spans="2:2">
      <c r="B425" s="19"/>
    </row>
    <row r="426" spans="2:2">
      <c r="B426" s="19"/>
    </row>
    <row r="427" spans="2:2">
      <c r="B427" s="19"/>
    </row>
    <row r="428" spans="2:2">
      <c r="B428" s="19"/>
    </row>
    <row r="429" spans="2:2">
      <c r="B429" s="19"/>
    </row>
    <row r="430" spans="2:2">
      <c r="B430" s="19"/>
    </row>
    <row r="431" spans="2:2">
      <c r="B431" s="19"/>
    </row>
    <row r="432" spans="2:2">
      <c r="B432" s="19"/>
    </row>
    <row r="433" spans="2:2">
      <c r="B433" s="19"/>
    </row>
    <row r="434" spans="2:2">
      <c r="B434" s="19"/>
    </row>
    <row r="435" spans="2:2">
      <c r="B435" s="19"/>
    </row>
    <row r="436" spans="2:2">
      <c r="B436" s="19"/>
    </row>
    <row r="437" spans="2:2">
      <c r="B437" s="19"/>
    </row>
    <row r="438" spans="2:2">
      <c r="B438" s="19"/>
    </row>
    <row r="439" spans="2:2">
      <c r="B439" s="19"/>
    </row>
    <row r="440" spans="2:2">
      <c r="B440" s="19"/>
    </row>
    <row r="441" spans="2:2">
      <c r="B441" s="19"/>
    </row>
    <row r="442" spans="2:2">
      <c r="B442" s="19"/>
    </row>
    <row r="443" spans="2:2">
      <c r="B443" s="19"/>
    </row>
    <row r="444" spans="2:2">
      <c r="B444" s="19"/>
    </row>
    <row r="445" spans="2:2">
      <c r="B445" s="19"/>
    </row>
    <row r="446" spans="2:2">
      <c r="B446" s="19"/>
    </row>
    <row r="447" spans="2:2">
      <c r="B447" s="19"/>
    </row>
    <row r="448" spans="2:2">
      <c r="B448" s="19"/>
    </row>
    <row r="449" spans="2:2">
      <c r="B449" s="19"/>
    </row>
    <row r="450" spans="2:2">
      <c r="B450" s="19"/>
    </row>
    <row r="451" spans="2:2">
      <c r="B451" s="19"/>
    </row>
    <row r="452" spans="2:2">
      <c r="B452" s="19"/>
    </row>
    <row r="453" spans="2:2">
      <c r="B453" s="19"/>
    </row>
    <row r="454" spans="2:2">
      <c r="B454" s="19"/>
    </row>
    <row r="455" spans="2:2">
      <c r="B455" s="19"/>
    </row>
    <row r="456" spans="2:2">
      <c r="B456" s="19"/>
    </row>
    <row r="457" spans="2:2">
      <c r="B457" s="19"/>
    </row>
    <row r="458" spans="2:2">
      <c r="B458" s="19"/>
    </row>
    <row r="459" spans="2:2">
      <c r="B459" s="19"/>
    </row>
    <row r="460" spans="2:2">
      <c r="B460" s="19"/>
    </row>
    <row r="461" spans="2:2">
      <c r="B461" s="19"/>
    </row>
    <row r="462" spans="2:2">
      <c r="B462" s="19"/>
    </row>
    <row r="463" spans="2:2">
      <c r="B463" s="19"/>
    </row>
    <row r="464" spans="2:2">
      <c r="B464" s="19"/>
    </row>
    <row r="465" spans="2:2">
      <c r="B465" s="19"/>
    </row>
    <row r="466" spans="2:2">
      <c r="B466" s="19"/>
    </row>
    <row r="467" spans="2:2">
      <c r="B467" s="19"/>
    </row>
    <row r="468" spans="2:2">
      <c r="B468" s="19"/>
    </row>
    <row r="469" spans="2:2">
      <c r="B469" s="19"/>
    </row>
    <row r="470" spans="2:2">
      <c r="B470" s="19"/>
    </row>
    <row r="471" spans="2:2">
      <c r="B471" s="19"/>
    </row>
    <row r="472" spans="2:2">
      <c r="B472" s="19"/>
    </row>
    <row r="473" spans="2:2">
      <c r="B473" s="19"/>
    </row>
    <row r="474" spans="2:2">
      <c r="B474" s="19"/>
    </row>
    <row r="475" spans="2:2">
      <c r="B475" s="19"/>
    </row>
    <row r="476" spans="2:2">
      <c r="B476" s="19"/>
    </row>
    <row r="477" spans="2:2">
      <c r="B477" s="19"/>
    </row>
    <row r="478" spans="2:2">
      <c r="B478" s="19"/>
    </row>
    <row r="479" spans="2:2">
      <c r="B479" s="19"/>
    </row>
    <row r="480" spans="2:2">
      <c r="B480" s="19"/>
    </row>
    <row r="481" spans="2:2">
      <c r="B481" s="19"/>
    </row>
    <row r="482" spans="2:2">
      <c r="B482" s="19"/>
    </row>
    <row r="483" spans="2:2">
      <c r="B483" s="19"/>
    </row>
    <row r="484" spans="2:2">
      <c r="B484" s="19"/>
    </row>
    <row r="485" spans="2:2">
      <c r="B485" s="19"/>
    </row>
    <row r="486" spans="2:2">
      <c r="B486" s="19"/>
    </row>
    <row r="487" spans="2:2">
      <c r="B487" s="19"/>
    </row>
    <row r="488" spans="2:2">
      <c r="B488" s="19"/>
    </row>
    <row r="489" spans="2:2">
      <c r="B489" s="19"/>
    </row>
    <row r="490" spans="2:2">
      <c r="B490" s="19"/>
    </row>
    <row r="491" spans="2:2">
      <c r="B491" s="19"/>
    </row>
    <row r="492" spans="2:2">
      <c r="B492" s="19"/>
    </row>
    <row r="493" spans="2:2">
      <c r="B493" s="19"/>
    </row>
    <row r="494" spans="2:2">
      <c r="B494" s="19"/>
    </row>
    <row r="495" spans="2:2">
      <c r="B495" s="19"/>
    </row>
    <row r="496" spans="2:2">
      <c r="B496" s="19"/>
    </row>
    <row r="497" spans="2:2">
      <c r="B497" s="19"/>
    </row>
    <row r="498" spans="2:2">
      <c r="B498" s="19"/>
    </row>
    <row r="499" spans="2:2">
      <c r="B499" s="19"/>
    </row>
    <row r="500" spans="2:2">
      <c r="B500" s="19"/>
    </row>
    <row r="501" spans="2:2">
      <c r="B501" s="19"/>
    </row>
    <row r="502" spans="2:2">
      <c r="B502" s="19"/>
    </row>
    <row r="503" spans="2:2">
      <c r="B503" s="19"/>
    </row>
    <row r="504" spans="2:2">
      <c r="B504" s="19"/>
    </row>
    <row r="505" spans="2:2">
      <c r="B505" s="19"/>
    </row>
    <row r="506" spans="2:2">
      <c r="B506" s="19"/>
    </row>
    <row r="507" spans="2:2">
      <c r="B507" s="19"/>
    </row>
    <row r="508" spans="2:2">
      <c r="B508" s="19"/>
    </row>
    <row r="509" spans="2:2">
      <c r="B509" s="19"/>
    </row>
    <row r="510" spans="2:2">
      <c r="B510" s="19"/>
    </row>
    <row r="511" spans="2:2">
      <c r="B511" s="19"/>
    </row>
    <row r="512" spans="2:2">
      <c r="B512" s="19"/>
    </row>
    <row r="513" spans="2:2">
      <c r="B513" s="19"/>
    </row>
    <row r="514" spans="2:2">
      <c r="B514" s="19"/>
    </row>
    <row r="515" spans="2:2">
      <c r="B515" s="19"/>
    </row>
    <row r="516" spans="2:2">
      <c r="B516" s="19"/>
    </row>
    <row r="517" spans="2:2">
      <c r="B517" s="19"/>
    </row>
    <row r="518" spans="2:2">
      <c r="B518" s="19"/>
    </row>
    <row r="519" spans="2:2">
      <c r="B519" s="19"/>
    </row>
    <row r="520" spans="2:2">
      <c r="B520" s="19"/>
    </row>
    <row r="521" spans="2:2">
      <c r="B521" s="19"/>
    </row>
    <row r="522" spans="2:2">
      <c r="B522" s="19"/>
    </row>
    <row r="523" spans="2:2">
      <c r="B523" s="19"/>
    </row>
    <row r="524" spans="2:2">
      <c r="B524" s="19"/>
    </row>
    <row r="525" spans="2:2">
      <c r="B525" s="19"/>
    </row>
    <row r="526" spans="2:2">
      <c r="B526" s="19"/>
    </row>
    <row r="527" spans="2:2">
      <c r="B527" s="19"/>
    </row>
    <row r="528" spans="2:2">
      <c r="B528" s="19"/>
    </row>
    <row r="529" spans="2:2">
      <c r="B529" s="19"/>
    </row>
    <row r="530" spans="2:2">
      <c r="B530" s="19"/>
    </row>
    <row r="531" spans="2:2">
      <c r="B531" s="19"/>
    </row>
    <row r="532" spans="2:2">
      <c r="B532" s="19"/>
    </row>
    <row r="533" spans="2:2">
      <c r="B533" s="19"/>
    </row>
    <row r="534" spans="2:2">
      <c r="B534" s="19"/>
    </row>
    <row r="535" spans="2:2">
      <c r="B535" s="19"/>
    </row>
    <row r="536" spans="2:2">
      <c r="B536" s="19"/>
    </row>
    <row r="537" spans="2:2">
      <c r="B537" s="19"/>
    </row>
    <row r="538" spans="2:2">
      <c r="B538" s="19"/>
    </row>
    <row r="539" spans="2:2">
      <c r="B539" s="19"/>
    </row>
    <row r="540" spans="2:2">
      <c r="B540" s="19"/>
    </row>
    <row r="541" spans="2:2">
      <c r="B541" s="19"/>
    </row>
    <row r="542" spans="2:2">
      <c r="B542" s="19"/>
    </row>
    <row r="543" spans="2:2">
      <c r="B543" s="19"/>
    </row>
    <row r="544" spans="2:2">
      <c r="B544" s="19"/>
    </row>
    <row r="545" spans="2:2">
      <c r="B545" s="19"/>
    </row>
    <row r="546" spans="2:2">
      <c r="B546" s="19"/>
    </row>
    <row r="547" spans="2:2">
      <c r="B547" s="19"/>
    </row>
    <row r="548" spans="2:2">
      <c r="B548" s="19"/>
    </row>
    <row r="549" spans="2:2">
      <c r="B549" s="19"/>
    </row>
    <row r="550" spans="2:2">
      <c r="B550" s="19"/>
    </row>
    <row r="551" spans="2:2">
      <c r="B551" s="19"/>
    </row>
    <row r="552" spans="2:2">
      <c r="B552" s="19"/>
    </row>
    <row r="553" spans="2:2">
      <c r="B553" s="19"/>
    </row>
    <row r="554" spans="2:2">
      <c r="B554" s="19"/>
    </row>
    <row r="555" spans="2:2">
      <c r="B555" s="19"/>
    </row>
    <row r="556" spans="2:2">
      <c r="B556" s="19"/>
    </row>
    <row r="557" spans="2:2">
      <c r="B557" s="19"/>
    </row>
    <row r="558" spans="2:2">
      <c r="B558" s="19"/>
    </row>
    <row r="559" spans="2:2">
      <c r="B559" s="19"/>
    </row>
    <row r="560" spans="2:2">
      <c r="B560" s="19"/>
    </row>
    <row r="561" spans="2:2">
      <c r="B561" s="19"/>
    </row>
    <row r="562" spans="2:2">
      <c r="B562" s="19"/>
    </row>
    <row r="563" spans="2:2">
      <c r="B563" s="19"/>
    </row>
    <row r="564" spans="2:2">
      <c r="B564" s="19"/>
    </row>
    <row r="565" spans="2:2">
      <c r="B565" s="19"/>
    </row>
    <row r="566" spans="2:2">
      <c r="B566" s="19"/>
    </row>
    <row r="567" spans="2:2">
      <c r="B567" s="19"/>
    </row>
    <row r="568" spans="2:2">
      <c r="B568" s="19"/>
    </row>
    <row r="569" spans="2:2">
      <c r="B569" s="19"/>
    </row>
    <row r="570" spans="2:2">
      <c r="B570" s="19"/>
    </row>
    <row r="571" spans="2:2">
      <c r="B571" s="19"/>
    </row>
    <row r="572" spans="2:2">
      <c r="B572" s="19"/>
    </row>
    <row r="573" spans="2:2">
      <c r="B573" s="19"/>
    </row>
    <row r="574" spans="2:2">
      <c r="B574" s="19"/>
    </row>
    <row r="575" spans="2:2">
      <c r="B575" s="19"/>
    </row>
    <row r="576" spans="2:2">
      <c r="B576" s="19"/>
    </row>
    <row r="577" spans="2:2">
      <c r="B577" s="19"/>
    </row>
    <row r="578" spans="2:2">
      <c r="B578" s="19"/>
    </row>
    <row r="579" spans="2:2">
      <c r="B579" s="19"/>
    </row>
    <row r="580" spans="2:2">
      <c r="B580" s="19"/>
    </row>
    <row r="581" spans="2:2">
      <c r="B581" s="19"/>
    </row>
    <row r="582" spans="2:2">
      <c r="B582" s="19"/>
    </row>
    <row r="583" spans="2:2">
      <c r="B583" s="19"/>
    </row>
    <row r="584" spans="2:2">
      <c r="B584" s="19"/>
    </row>
    <row r="585" spans="2:2">
      <c r="B585" s="19"/>
    </row>
    <row r="586" spans="2:2">
      <c r="B586" s="19"/>
    </row>
    <row r="587" spans="2:2">
      <c r="B587" s="19"/>
    </row>
    <row r="588" spans="2:2">
      <c r="B588" s="19"/>
    </row>
    <row r="589" spans="2:2">
      <c r="B589" s="19"/>
    </row>
    <row r="590" spans="2:2">
      <c r="B590" s="19"/>
    </row>
    <row r="591" spans="2:2">
      <c r="B591" s="19"/>
    </row>
    <row r="592" spans="2:2">
      <c r="B592" s="19"/>
    </row>
    <row r="593" spans="2:2">
      <c r="B593" s="19"/>
    </row>
    <row r="594" spans="2:2">
      <c r="B594" s="19"/>
    </row>
    <row r="595" spans="2:2">
      <c r="B595" s="19"/>
    </row>
    <row r="596" spans="2:2">
      <c r="B596" s="19"/>
    </row>
    <row r="597" spans="2:2">
      <c r="B597" s="19"/>
    </row>
    <row r="598" spans="2:2">
      <c r="B598" s="19"/>
    </row>
    <row r="599" spans="2:2">
      <c r="B599" s="19"/>
    </row>
    <row r="600" spans="2:2">
      <c r="B600" s="19"/>
    </row>
    <row r="601" spans="2:2">
      <c r="B601" s="19"/>
    </row>
    <row r="602" spans="2:2">
      <c r="B602" s="19"/>
    </row>
    <row r="603" spans="2:2">
      <c r="B603" s="19"/>
    </row>
    <row r="604" spans="2:2">
      <c r="B604" s="19"/>
    </row>
    <row r="605" spans="2:2">
      <c r="B605" s="19"/>
    </row>
    <row r="606" spans="2:2">
      <c r="B606" s="19"/>
    </row>
    <row r="607" spans="2:2">
      <c r="B607" s="19"/>
    </row>
    <row r="608" spans="2:2">
      <c r="B608" s="19"/>
    </row>
    <row r="609" spans="2:2">
      <c r="B609" s="19"/>
    </row>
    <row r="610" spans="2:2">
      <c r="B610" s="19"/>
    </row>
    <row r="611" spans="2:2">
      <c r="B611" s="19"/>
    </row>
    <row r="612" spans="2:2">
      <c r="B612" s="19"/>
    </row>
    <row r="613" spans="2:2">
      <c r="B613" s="19"/>
    </row>
    <row r="614" spans="2:2">
      <c r="B614" s="19"/>
    </row>
    <row r="615" spans="2:2">
      <c r="B615" s="19"/>
    </row>
    <row r="616" spans="2:2">
      <c r="B616" s="19"/>
    </row>
    <row r="617" spans="2:2">
      <c r="B617" s="19"/>
    </row>
    <row r="618" spans="2:2">
      <c r="B618" s="19"/>
    </row>
    <row r="619" spans="2:2">
      <c r="B619" s="19"/>
    </row>
    <row r="620" spans="2:2">
      <c r="B620" s="19"/>
    </row>
    <row r="621" spans="2:2">
      <c r="B621" s="19"/>
    </row>
    <row r="622" spans="2:2">
      <c r="B622" s="19"/>
    </row>
    <row r="623" spans="2:2">
      <c r="B623" s="19"/>
    </row>
    <row r="624" spans="2:2">
      <c r="B624" s="19"/>
    </row>
    <row r="625" spans="2:2">
      <c r="B625" s="19"/>
    </row>
    <row r="626" spans="2:2">
      <c r="B626" s="19"/>
    </row>
    <row r="627" spans="2:2">
      <c r="B627" s="19"/>
    </row>
    <row r="628" spans="2:2">
      <c r="B628" s="19"/>
    </row>
    <row r="629" spans="2:2">
      <c r="B629" s="19"/>
    </row>
    <row r="630" spans="2:2">
      <c r="B630" s="19"/>
    </row>
    <row r="631" spans="2:2">
      <c r="B631" s="19"/>
    </row>
    <row r="632" spans="2:2">
      <c r="B632" s="19"/>
    </row>
    <row r="633" spans="2:2">
      <c r="B633" s="19"/>
    </row>
    <row r="634" spans="2:2">
      <c r="B634" s="19"/>
    </row>
    <row r="635" spans="2:2">
      <c r="B635" s="19"/>
    </row>
    <row r="636" spans="2:2">
      <c r="B636" s="19"/>
    </row>
    <row r="637" spans="2:2">
      <c r="B637" s="19"/>
    </row>
    <row r="638" spans="2:2">
      <c r="B638" s="19"/>
    </row>
    <row r="639" spans="2:2">
      <c r="B639" s="19"/>
    </row>
    <row r="640" spans="2:2">
      <c r="B640" s="19"/>
    </row>
    <row r="641" spans="2:2">
      <c r="B641" s="19"/>
    </row>
    <row r="642" spans="2:2">
      <c r="B642" s="19"/>
    </row>
    <row r="643" spans="2:2">
      <c r="B643" s="19"/>
    </row>
    <row r="644" spans="2:2">
      <c r="B644" s="19"/>
    </row>
    <row r="645" spans="2:2">
      <c r="B645" s="19"/>
    </row>
    <row r="646" spans="2:2">
      <c r="B646" s="19"/>
    </row>
    <row r="647" spans="2:2">
      <c r="B647" s="19"/>
    </row>
    <row r="648" spans="2:2">
      <c r="B648" s="19"/>
    </row>
    <row r="649" spans="2:2">
      <c r="B649" s="19"/>
    </row>
    <row r="650" spans="2:2">
      <c r="B650" s="19"/>
    </row>
    <row r="651" spans="2:2">
      <c r="B651" s="19"/>
    </row>
    <row r="652" spans="2:2">
      <c r="B652" s="19"/>
    </row>
    <row r="653" spans="2:2">
      <c r="B653" s="19"/>
    </row>
    <row r="654" spans="2:2">
      <c r="B654" s="19"/>
    </row>
    <row r="655" spans="2:2">
      <c r="B655" s="19"/>
    </row>
    <row r="656" spans="2:2">
      <c r="B656" s="19"/>
    </row>
    <row r="657" spans="2:2">
      <c r="B657" s="19"/>
    </row>
    <row r="658" spans="2:2">
      <c r="B658" s="19"/>
    </row>
    <row r="659" spans="2:2">
      <c r="B659" s="19"/>
    </row>
    <row r="660" spans="2:2">
      <c r="B660" s="19"/>
    </row>
    <row r="661" spans="2:2">
      <c r="B661" s="19"/>
    </row>
    <row r="662" spans="2:2">
      <c r="B662" s="19"/>
    </row>
    <row r="663" spans="2:2">
      <c r="B663" s="19"/>
    </row>
    <row r="664" spans="2:2">
      <c r="B664" s="19"/>
    </row>
    <row r="665" spans="2:2">
      <c r="B665" s="19"/>
    </row>
    <row r="666" spans="2:2">
      <c r="B666" s="19"/>
    </row>
    <row r="667" spans="2:2">
      <c r="B667" s="19"/>
    </row>
    <row r="668" spans="2:2">
      <c r="B668" s="19"/>
    </row>
    <row r="669" spans="2:2">
      <c r="B669" s="19"/>
    </row>
    <row r="670" spans="2:2">
      <c r="B670" s="19"/>
    </row>
    <row r="671" spans="2:2">
      <c r="B671" s="19"/>
    </row>
    <row r="672" spans="2:2">
      <c r="B672" s="19"/>
    </row>
    <row r="673" spans="2:2">
      <c r="B673" s="19"/>
    </row>
    <row r="674" spans="2:2">
      <c r="B674" s="19"/>
    </row>
    <row r="675" spans="2:2">
      <c r="B675" s="19"/>
    </row>
    <row r="676" spans="2:2">
      <c r="B676" s="19"/>
    </row>
    <row r="677" spans="2:2">
      <c r="B677" s="19"/>
    </row>
    <row r="678" spans="2:2">
      <c r="B678" s="19"/>
    </row>
    <row r="679" spans="2:2">
      <c r="B679" s="19"/>
    </row>
    <row r="680" spans="2:2">
      <c r="B680" s="19"/>
    </row>
    <row r="681" spans="2:2">
      <c r="B681" s="19"/>
    </row>
    <row r="682" spans="2:2">
      <c r="B682" s="19"/>
    </row>
    <row r="683" spans="2:2">
      <c r="B683" s="19"/>
    </row>
    <row r="684" spans="2:2">
      <c r="B684" s="19"/>
    </row>
    <row r="685" spans="2:2">
      <c r="B685" s="19"/>
    </row>
    <row r="686" spans="2:2">
      <c r="B686" s="19"/>
    </row>
    <row r="687" spans="2:2">
      <c r="B687" s="19"/>
    </row>
    <row r="688" spans="2:2">
      <c r="B688" s="19"/>
    </row>
    <row r="689" spans="2:2">
      <c r="B689" s="19"/>
    </row>
    <row r="690" spans="2:2">
      <c r="B690" s="19"/>
    </row>
    <row r="691" spans="2:2">
      <c r="B691" s="19"/>
    </row>
    <row r="692" spans="2:2">
      <c r="B692" s="19"/>
    </row>
    <row r="693" spans="2:2">
      <c r="B693" s="19"/>
    </row>
    <row r="694" spans="2:2">
      <c r="B694" s="19"/>
    </row>
    <row r="695" spans="2:2">
      <c r="B695" s="19"/>
    </row>
    <row r="696" spans="2:2">
      <c r="B696" s="19"/>
    </row>
    <row r="697" spans="2:2">
      <c r="B697" s="19"/>
    </row>
    <row r="698" spans="2:2">
      <c r="B698" s="19"/>
    </row>
    <row r="699" spans="2:2">
      <c r="B699" s="19"/>
    </row>
    <row r="700" spans="2:2">
      <c r="B700" s="19"/>
    </row>
    <row r="701" spans="2:2">
      <c r="B701" s="19"/>
    </row>
    <row r="702" spans="2:2">
      <c r="B702" s="19"/>
    </row>
    <row r="703" spans="2:2">
      <c r="B703" s="19"/>
    </row>
    <row r="704" spans="2:2">
      <c r="B704" s="19"/>
    </row>
    <row r="705" spans="2:2">
      <c r="B705" s="19"/>
    </row>
    <row r="706" spans="2:2">
      <c r="B706" s="19"/>
    </row>
    <row r="707" spans="2:2">
      <c r="B707" s="19"/>
    </row>
    <row r="708" spans="2:2">
      <c r="B708" s="19"/>
    </row>
    <row r="709" spans="2:2">
      <c r="B709" s="19"/>
    </row>
    <row r="710" spans="2:2">
      <c r="B710" s="19"/>
    </row>
    <row r="711" spans="2:2">
      <c r="B711" s="19"/>
    </row>
    <row r="712" spans="2:2">
      <c r="B712" s="19"/>
    </row>
    <row r="713" spans="2:2">
      <c r="B713" s="19"/>
    </row>
    <row r="714" spans="2:2">
      <c r="B714" s="19"/>
    </row>
    <row r="715" spans="2:2">
      <c r="B715" s="19"/>
    </row>
    <row r="716" spans="2:2">
      <c r="B716" s="19"/>
    </row>
    <row r="717" spans="2:2">
      <c r="B717" s="19"/>
    </row>
    <row r="718" spans="2:2">
      <c r="B718" s="19"/>
    </row>
    <row r="719" spans="2:2">
      <c r="B719" s="19"/>
    </row>
    <row r="720" spans="2:2">
      <c r="B720" s="19"/>
    </row>
    <row r="721" spans="2:2">
      <c r="B721" s="19"/>
    </row>
    <row r="722" spans="2:2">
      <c r="B722" s="19"/>
    </row>
    <row r="723" spans="2:2">
      <c r="B723" s="19"/>
    </row>
    <row r="724" spans="2:2">
      <c r="B724" s="19"/>
    </row>
    <row r="725" spans="2:2">
      <c r="B725" s="19"/>
    </row>
    <row r="726" spans="2:2">
      <c r="B726" s="19"/>
    </row>
    <row r="727" spans="2:2">
      <c r="B727" s="19"/>
    </row>
    <row r="728" spans="2:2">
      <c r="B728" s="19"/>
    </row>
    <row r="729" spans="2:2">
      <c r="B729" s="19"/>
    </row>
    <row r="730" spans="2:2">
      <c r="B730" s="19"/>
    </row>
    <row r="731" spans="2:2">
      <c r="B731" s="19"/>
    </row>
    <row r="732" spans="2:2">
      <c r="B732" s="19"/>
    </row>
    <row r="733" spans="2:2">
      <c r="B733" s="19"/>
    </row>
    <row r="734" spans="2:2">
      <c r="B734" s="19"/>
    </row>
    <row r="735" spans="2:2">
      <c r="B735" s="19"/>
    </row>
    <row r="736" spans="2:2">
      <c r="B736" s="19"/>
    </row>
    <row r="737" spans="2:2">
      <c r="B737" s="19"/>
    </row>
    <row r="738" spans="2:2">
      <c r="B738" s="19"/>
    </row>
    <row r="739" spans="2:2">
      <c r="B739" s="19"/>
    </row>
    <row r="740" spans="2:2">
      <c r="B740" s="19"/>
    </row>
    <row r="741" spans="2:2">
      <c r="B741" s="19"/>
    </row>
    <row r="742" spans="2:2">
      <c r="B742" s="19"/>
    </row>
    <row r="743" spans="2:2">
      <c r="B743" s="19"/>
    </row>
    <row r="744" spans="2:2">
      <c r="B744" s="19"/>
    </row>
    <row r="745" spans="2:2">
      <c r="B745" s="19"/>
    </row>
    <row r="746" spans="2:2">
      <c r="B746" s="19"/>
    </row>
    <row r="747" spans="2:2">
      <c r="B747" s="19"/>
    </row>
    <row r="748" spans="2:2">
      <c r="B748" s="19"/>
    </row>
    <row r="749" spans="2:2">
      <c r="B749" s="19"/>
    </row>
    <row r="750" spans="2:2">
      <c r="B750" s="19"/>
    </row>
    <row r="751" spans="2:2">
      <c r="B751" s="19"/>
    </row>
    <row r="752" spans="2:2">
      <c r="B752" s="19"/>
    </row>
    <row r="753" spans="2:2">
      <c r="B753" s="19"/>
    </row>
    <row r="754" spans="2:2">
      <c r="B754" s="19"/>
    </row>
    <row r="755" spans="2:2">
      <c r="B755" s="19"/>
    </row>
    <row r="756" spans="2:2">
      <c r="B756" s="19"/>
    </row>
    <row r="757" spans="2:2">
      <c r="B757" s="19"/>
    </row>
    <row r="758" spans="2:2">
      <c r="B758" s="19"/>
    </row>
    <row r="759" spans="2:2">
      <c r="B759" s="19"/>
    </row>
    <row r="760" spans="2:2">
      <c r="B760" s="19"/>
    </row>
    <row r="761" spans="2:2">
      <c r="B761" s="19"/>
    </row>
    <row r="762" spans="2:2">
      <c r="B762" s="19"/>
    </row>
    <row r="763" spans="2:2">
      <c r="B763" s="19"/>
    </row>
    <row r="764" spans="2:2">
      <c r="B764" s="19"/>
    </row>
    <row r="765" spans="2:2">
      <c r="B765" s="19"/>
    </row>
    <row r="766" spans="2:2">
      <c r="B766" s="19"/>
    </row>
    <row r="767" spans="2:2">
      <c r="B767" s="19"/>
    </row>
    <row r="768" spans="2:2">
      <c r="B768" s="19"/>
    </row>
    <row r="769" spans="2:2">
      <c r="B769" s="19"/>
    </row>
    <row r="770" spans="2:2">
      <c r="B770" s="19"/>
    </row>
    <row r="771" spans="2:2">
      <c r="B771" s="19"/>
    </row>
    <row r="772" spans="2:2">
      <c r="B772" s="19"/>
    </row>
    <row r="773" spans="2:2">
      <c r="B773" s="19"/>
    </row>
    <row r="774" spans="2:2">
      <c r="B774" s="19"/>
    </row>
    <row r="775" spans="2:2">
      <c r="B775" s="19"/>
    </row>
    <row r="776" spans="2:2">
      <c r="B776" s="19"/>
    </row>
    <row r="777" spans="2:2">
      <c r="B777" s="19"/>
    </row>
    <row r="778" spans="2:2">
      <c r="B778" s="19"/>
    </row>
    <row r="779" spans="2:2">
      <c r="B779" s="19"/>
    </row>
    <row r="780" spans="2:2">
      <c r="B780" s="19"/>
    </row>
    <row r="781" spans="2:2">
      <c r="B781" s="19"/>
    </row>
    <row r="782" spans="2:2">
      <c r="B782" s="20"/>
    </row>
    <row r="783" spans="2:2">
      <c r="B783" s="19"/>
    </row>
    <row r="784" spans="2:2">
      <c r="B784" s="19"/>
    </row>
    <row r="785" spans="2:2">
      <c r="B785" s="19"/>
    </row>
    <row r="786" spans="2:2">
      <c r="B786" s="19"/>
    </row>
    <row r="787" spans="2:2">
      <c r="B787" s="19"/>
    </row>
    <row r="788" spans="2:2">
      <c r="B788" s="19"/>
    </row>
    <row r="789" spans="2:2">
      <c r="B789" s="19"/>
    </row>
    <row r="790" spans="2:2">
      <c r="B790" s="19"/>
    </row>
    <row r="791" spans="2:2">
      <c r="B791" s="19"/>
    </row>
    <row r="792" spans="2:2">
      <c r="B792" s="19"/>
    </row>
    <row r="793" spans="2:2">
      <c r="B793" s="19"/>
    </row>
    <row r="794" spans="2:2">
      <c r="B794" s="19"/>
    </row>
    <row r="795" spans="2:2">
      <c r="B795" s="19"/>
    </row>
    <row r="796" spans="2:2">
      <c r="B796" s="19"/>
    </row>
    <row r="797" spans="2:2">
      <c r="B797" s="19"/>
    </row>
    <row r="798" spans="2:2">
      <c r="B798" s="19"/>
    </row>
    <row r="799" spans="2:2">
      <c r="B799" s="19"/>
    </row>
    <row r="800" spans="2:2">
      <c r="B800" s="19"/>
    </row>
    <row r="801" spans="2:2">
      <c r="B801" s="19"/>
    </row>
    <row r="802" spans="2:2">
      <c r="B802" s="19"/>
    </row>
    <row r="803" spans="2:2">
      <c r="B803" s="19"/>
    </row>
    <row r="804" spans="2:2">
      <c r="B804" s="19"/>
    </row>
    <row r="805" spans="2:2">
      <c r="B805" s="19"/>
    </row>
    <row r="806" spans="2:2">
      <c r="B806" s="19"/>
    </row>
    <row r="807" spans="2:2">
      <c r="B807" s="19"/>
    </row>
    <row r="808" spans="2:2">
      <c r="B808" s="19"/>
    </row>
    <row r="809" spans="2:2">
      <c r="B809" s="19"/>
    </row>
    <row r="810" spans="2:2">
      <c r="B810" s="19"/>
    </row>
    <row r="811" spans="2:2">
      <c r="B811" s="19"/>
    </row>
    <row r="812" spans="2:2">
      <c r="B812" s="19"/>
    </row>
    <row r="813" spans="2:2">
      <c r="B813" s="19"/>
    </row>
    <row r="814" spans="2:2">
      <c r="B814" s="19"/>
    </row>
    <row r="815" spans="2:2">
      <c r="B815" s="19"/>
    </row>
    <row r="816" spans="2:2">
      <c r="B816" s="19"/>
    </row>
    <row r="817" spans="2:2">
      <c r="B817" s="19"/>
    </row>
    <row r="818" spans="2:2">
      <c r="B818" s="19"/>
    </row>
    <row r="819" spans="2:2">
      <c r="B819" s="19"/>
    </row>
    <row r="820" spans="2:2">
      <c r="B820" s="19"/>
    </row>
    <row r="821" spans="2:2">
      <c r="B821" s="19"/>
    </row>
    <row r="822" spans="2:2">
      <c r="B822" s="19"/>
    </row>
    <row r="823" spans="2:2">
      <c r="B823" s="19"/>
    </row>
    <row r="824" spans="2:2">
      <c r="B824" s="19"/>
    </row>
    <row r="825" spans="2:2">
      <c r="B825" s="19"/>
    </row>
    <row r="826" spans="2:2">
      <c r="B826" s="19"/>
    </row>
    <row r="827" spans="2:2">
      <c r="B827" s="19"/>
    </row>
    <row r="828" spans="2:2">
      <c r="B828" s="19"/>
    </row>
    <row r="829" spans="2:2">
      <c r="B829" s="19"/>
    </row>
    <row r="830" spans="2:2">
      <c r="B830" s="19"/>
    </row>
    <row r="831" spans="2:2">
      <c r="B831" s="19"/>
    </row>
    <row r="832" spans="2:2">
      <c r="B832" s="19"/>
    </row>
    <row r="833" spans="2:2">
      <c r="B833" s="19"/>
    </row>
    <row r="834" spans="2:2">
      <c r="B834" s="19"/>
    </row>
    <row r="835" spans="2:2">
      <c r="B835" s="19"/>
    </row>
    <row r="836" spans="2:2">
      <c r="B836" s="19"/>
    </row>
    <row r="837" spans="2:2">
      <c r="B837" s="19"/>
    </row>
    <row r="838" spans="2:2">
      <c r="B838" s="19"/>
    </row>
    <row r="839" spans="2:2">
      <c r="B839" s="19"/>
    </row>
    <row r="840" spans="2:2">
      <c r="B840" s="19"/>
    </row>
    <row r="841" spans="2:2">
      <c r="B841" s="19"/>
    </row>
    <row r="842" spans="2:2">
      <c r="B842" s="19"/>
    </row>
    <row r="843" spans="2:2">
      <c r="B843" s="19"/>
    </row>
    <row r="844" spans="2:2">
      <c r="B844" s="19"/>
    </row>
    <row r="845" spans="2:2">
      <c r="B845" s="19"/>
    </row>
    <row r="846" spans="2:2">
      <c r="B846" s="19"/>
    </row>
    <row r="847" spans="2:2">
      <c r="B847" s="19"/>
    </row>
    <row r="848" spans="2:2">
      <c r="B848" s="19"/>
    </row>
    <row r="849" spans="2:2">
      <c r="B849" s="19"/>
    </row>
    <row r="850" spans="2:2">
      <c r="B850" s="19"/>
    </row>
    <row r="851" spans="2:2">
      <c r="B851" s="19"/>
    </row>
    <row r="852" spans="2:2">
      <c r="B852" s="19"/>
    </row>
    <row r="853" spans="2:2">
      <c r="B853" s="19"/>
    </row>
    <row r="854" spans="2:2">
      <c r="B854" s="19"/>
    </row>
    <row r="855" spans="2:2">
      <c r="B855" s="19"/>
    </row>
    <row r="856" spans="2:2">
      <c r="B856" s="19"/>
    </row>
    <row r="857" spans="2:2">
      <c r="B857" s="19"/>
    </row>
    <row r="858" spans="2:2">
      <c r="B858" s="19"/>
    </row>
    <row r="859" spans="2:2">
      <c r="B859" s="19"/>
    </row>
    <row r="860" spans="2:2">
      <c r="B860" s="19"/>
    </row>
    <row r="861" spans="2:2">
      <c r="B861" s="19"/>
    </row>
    <row r="862" spans="2:2">
      <c r="B862" s="19"/>
    </row>
    <row r="863" spans="2:2">
      <c r="B863" s="19"/>
    </row>
    <row r="864" spans="2:2">
      <c r="B864" s="19"/>
    </row>
    <row r="865" spans="2:2">
      <c r="B865" s="19"/>
    </row>
    <row r="866" spans="2:2">
      <c r="B866" s="19"/>
    </row>
    <row r="867" spans="2:2">
      <c r="B867" s="19"/>
    </row>
    <row r="868" spans="2:2">
      <c r="B868" s="19"/>
    </row>
    <row r="869" spans="2:2">
      <c r="B869" s="19"/>
    </row>
    <row r="870" spans="2:2">
      <c r="B870" s="19"/>
    </row>
    <row r="871" spans="2:2">
      <c r="B871" s="19"/>
    </row>
    <row r="872" spans="2:2">
      <c r="B872" s="19"/>
    </row>
    <row r="873" spans="2:2">
      <c r="B873" s="19"/>
    </row>
    <row r="874" spans="2:2">
      <c r="B874" s="19"/>
    </row>
    <row r="875" spans="2:2">
      <c r="B875" s="19"/>
    </row>
    <row r="876" spans="2:2">
      <c r="B876" s="19"/>
    </row>
    <row r="877" spans="2:2">
      <c r="B877" s="19"/>
    </row>
    <row r="878" spans="2:2">
      <c r="B878" s="19"/>
    </row>
    <row r="879" spans="2:2">
      <c r="B879" s="21"/>
    </row>
    <row r="880" spans="2:2">
      <c r="B880" s="19"/>
    </row>
    <row r="881" spans="2:2">
      <c r="B881" s="19"/>
    </row>
    <row r="882" spans="2:2">
      <c r="B882" s="19"/>
    </row>
    <row r="883" spans="2:2">
      <c r="B883" s="19"/>
    </row>
    <row r="884" spans="2:2">
      <c r="B884" s="19"/>
    </row>
    <row r="885" spans="2:2">
      <c r="B885" s="19"/>
    </row>
    <row r="886" spans="2:2">
      <c r="B886" s="19"/>
    </row>
    <row r="887" spans="2:2">
      <c r="B887" s="19"/>
    </row>
    <row r="888" spans="2:2">
      <c r="B888" s="19"/>
    </row>
    <row r="889" spans="2:2">
      <c r="B889" s="19"/>
    </row>
    <row r="890" spans="2:2">
      <c r="B890" s="19"/>
    </row>
    <row r="891" spans="2:2">
      <c r="B891" s="19"/>
    </row>
    <row r="892" spans="2:2">
      <c r="B892" s="19"/>
    </row>
    <row r="893" spans="2:2">
      <c r="B893" s="19"/>
    </row>
    <row r="894" spans="2:2">
      <c r="B894" s="19"/>
    </row>
    <row r="895" spans="2:2">
      <c r="B895" s="19"/>
    </row>
    <row r="896" spans="2:2">
      <c r="B896" s="19"/>
    </row>
    <row r="897" spans="2:2">
      <c r="B897" s="19"/>
    </row>
    <row r="898" spans="2:2">
      <c r="B898" s="19"/>
    </row>
    <row r="899" spans="2:2">
      <c r="B899" s="19"/>
    </row>
    <row r="900" spans="2:2">
      <c r="B900" s="19"/>
    </row>
    <row r="901" spans="2:2">
      <c r="B901" s="19"/>
    </row>
    <row r="902" spans="2:2">
      <c r="B902" s="19"/>
    </row>
    <row r="903" spans="2:2">
      <c r="B903" s="19"/>
    </row>
    <row r="904" spans="2:2">
      <c r="B904" s="19"/>
    </row>
    <row r="905" spans="2:2">
      <c r="B905" s="19"/>
    </row>
    <row r="906" spans="2:2">
      <c r="B906" s="19"/>
    </row>
    <row r="907" spans="2:2">
      <c r="B907" s="19"/>
    </row>
    <row r="908" spans="2:2">
      <c r="B908" s="19"/>
    </row>
    <row r="909" spans="2:2">
      <c r="B909" s="19"/>
    </row>
    <row r="910" spans="2:2">
      <c r="B910" s="19"/>
    </row>
    <row r="911" spans="2:2">
      <c r="B911" s="19"/>
    </row>
    <row r="912" spans="2:2">
      <c r="B912" s="19"/>
    </row>
    <row r="913" spans="2:2">
      <c r="B913" s="19"/>
    </row>
    <row r="914" spans="2:2">
      <c r="B914" s="19"/>
    </row>
    <row r="915" spans="2:2">
      <c r="B915" s="19"/>
    </row>
    <row r="916" spans="2:2">
      <c r="B916" s="19"/>
    </row>
    <row r="917" spans="2:2">
      <c r="B917" s="19"/>
    </row>
    <row r="918" spans="2:2">
      <c r="B918" s="19"/>
    </row>
    <row r="919" spans="2:2">
      <c r="B919" s="19"/>
    </row>
    <row r="920" spans="2:2">
      <c r="B920" s="19"/>
    </row>
    <row r="921" spans="2:2">
      <c r="B921" s="19"/>
    </row>
    <row r="922" spans="2:2">
      <c r="B922" s="19"/>
    </row>
    <row r="923" spans="2:2">
      <c r="B923" s="19"/>
    </row>
    <row r="924" spans="2:2">
      <c r="B924" s="19"/>
    </row>
    <row r="925" spans="2:2">
      <c r="B925" s="19"/>
    </row>
    <row r="926" spans="2:2">
      <c r="B926" s="19"/>
    </row>
    <row r="927" spans="2:2">
      <c r="B927" s="19"/>
    </row>
    <row r="928" spans="2:2">
      <c r="B928" s="19"/>
    </row>
    <row r="929" spans="2:2">
      <c r="B929" s="19"/>
    </row>
    <row r="930" spans="2:2">
      <c r="B930" s="19"/>
    </row>
    <row r="931" spans="2:2">
      <c r="B931" s="19"/>
    </row>
    <row r="932" spans="2:2">
      <c r="B932" s="19"/>
    </row>
    <row r="933" spans="2:2">
      <c r="B933" s="19"/>
    </row>
    <row r="934" spans="2:2">
      <c r="B934" s="19"/>
    </row>
    <row r="935" spans="2:2">
      <c r="B935" s="19"/>
    </row>
    <row r="936" spans="2:2">
      <c r="B936" s="19"/>
    </row>
    <row r="937" spans="2:2">
      <c r="B937" s="19"/>
    </row>
    <row r="938" spans="2:2">
      <c r="B938" s="19"/>
    </row>
    <row r="939" spans="2:2">
      <c r="B939" s="19"/>
    </row>
    <row r="940" spans="2:2">
      <c r="B940" s="19"/>
    </row>
    <row r="941" spans="2:2">
      <c r="B941" s="19"/>
    </row>
    <row r="942" spans="2:2">
      <c r="B942" s="19"/>
    </row>
    <row r="943" spans="2:2">
      <c r="B943" s="19"/>
    </row>
    <row r="944" spans="2:2">
      <c r="B944" s="19"/>
    </row>
    <row r="945" spans="2:2">
      <c r="B945" s="19"/>
    </row>
    <row r="946" spans="2:2">
      <c r="B946" s="19"/>
    </row>
    <row r="947" spans="2:2">
      <c r="B947" s="19"/>
    </row>
    <row r="948" spans="2:2">
      <c r="B948" s="19"/>
    </row>
    <row r="949" spans="2:2">
      <c r="B949" s="19"/>
    </row>
    <row r="950" spans="2:2">
      <c r="B950" s="19"/>
    </row>
    <row r="951" spans="2:2">
      <c r="B951" s="19"/>
    </row>
    <row r="952" spans="2:2">
      <c r="B952" s="19"/>
    </row>
    <row r="953" spans="2:2">
      <c r="B953" s="19"/>
    </row>
    <row r="954" spans="2:2">
      <c r="B954" s="19"/>
    </row>
    <row r="955" spans="2:2">
      <c r="B955" s="19"/>
    </row>
    <row r="956" spans="2:2">
      <c r="B956" s="19"/>
    </row>
    <row r="957" spans="2:2">
      <c r="B957" s="19"/>
    </row>
    <row r="958" spans="2:2">
      <c r="B958" s="19"/>
    </row>
    <row r="959" spans="2:2">
      <c r="B959" s="19"/>
    </row>
    <row r="960" spans="2:2">
      <c r="B960" s="19"/>
    </row>
    <row r="961" spans="2:2">
      <c r="B961" s="19"/>
    </row>
    <row r="962" spans="2:2">
      <c r="B962" s="19"/>
    </row>
    <row r="963" spans="2:2">
      <c r="B963" s="19"/>
    </row>
    <row r="964" spans="2:2">
      <c r="B964" s="19"/>
    </row>
    <row r="965" spans="2:2">
      <c r="B965" s="19"/>
    </row>
    <row r="966" spans="2:2">
      <c r="B966" s="19"/>
    </row>
    <row r="967" spans="2:2">
      <c r="B967" s="19"/>
    </row>
    <row r="968" spans="2:2">
      <c r="B968" s="19"/>
    </row>
    <row r="969" spans="2:2">
      <c r="B969" s="19"/>
    </row>
    <row r="970" spans="2:2">
      <c r="B970" s="19"/>
    </row>
    <row r="971" spans="2:2">
      <c r="B971" s="19"/>
    </row>
    <row r="972" spans="2:2">
      <c r="B972" s="19"/>
    </row>
    <row r="973" spans="2:2">
      <c r="B973" s="19"/>
    </row>
    <row r="974" spans="2:2">
      <c r="B974" s="19"/>
    </row>
    <row r="975" spans="2:2">
      <c r="B975" s="19"/>
    </row>
    <row r="976" spans="2:2">
      <c r="B976" s="19"/>
    </row>
    <row r="977" spans="2:2">
      <c r="B977" s="19"/>
    </row>
    <row r="978" spans="2:2">
      <c r="B978" s="19"/>
    </row>
    <row r="979" spans="2:2">
      <c r="B979" s="19"/>
    </row>
    <row r="980" spans="2:2">
      <c r="B980" s="19"/>
    </row>
    <row r="981" spans="2:2">
      <c r="B981" s="19"/>
    </row>
    <row r="982" spans="2:2">
      <c r="B982" s="19"/>
    </row>
    <row r="983" spans="2:2">
      <c r="B983" s="19"/>
    </row>
    <row r="984" spans="2:2">
      <c r="B984" s="19"/>
    </row>
    <row r="985" spans="2:2">
      <c r="B985" s="19"/>
    </row>
    <row r="986" spans="2:2">
      <c r="B986" s="19"/>
    </row>
    <row r="987" spans="2:2">
      <c r="B987" s="19"/>
    </row>
    <row r="988" spans="2:2">
      <c r="B988" s="19"/>
    </row>
    <row r="989" spans="2:2">
      <c r="B989" s="19"/>
    </row>
    <row r="990" spans="2:2">
      <c r="B990" s="19"/>
    </row>
    <row r="991" spans="2:2">
      <c r="B991" s="19"/>
    </row>
    <row r="992" spans="2:2">
      <c r="B992" s="19"/>
    </row>
    <row r="993" spans="2:2">
      <c r="B993" s="19"/>
    </row>
    <row r="994" spans="2:2">
      <c r="B994" s="19"/>
    </row>
    <row r="995" spans="2:2">
      <c r="B995" s="19"/>
    </row>
    <row r="996" spans="2:2">
      <c r="B996" s="19"/>
    </row>
    <row r="997" spans="2:2">
      <c r="B997" s="19"/>
    </row>
    <row r="998" spans="2:2">
      <c r="B998" s="19"/>
    </row>
    <row r="999" spans="2:2">
      <c r="B999" s="19"/>
    </row>
    <row r="1000" spans="2:2">
      <c r="B1000" s="19"/>
    </row>
    <row r="1001" spans="2:2">
      <c r="B1001" s="19"/>
    </row>
    <row r="1002" spans="2:2">
      <c r="B1002" s="19"/>
    </row>
    <row r="1003" spans="2:2">
      <c r="B1003" s="19"/>
    </row>
    <row r="1004" spans="2:2">
      <c r="B1004" s="19"/>
    </row>
    <row r="1005" spans="2:2">
      <c r="B1005" s="19"/>
    </row>
    <row r="1006" spans="2:2">
      <c r="B1006" s="19"/>
    </row>
    <row r="1007" spans="2:2">
      <c r="B1007" s="19"/>
    </row>
    <row r="1008" spans="2:2">
      <c r="B1008" s="19"/>
    </row>
    <row r="1009" spans="2:2">
      <c r="B1009" s="19"/>
    </row>
    <row r="1010" spans="2:2">
      <c r="B1010" s="19"/>
    </row>
    <row r="1011" spans="2:2">
      <c r="B1011" s="19"/>
    </row>
    <row r="1012" spans="2:2">
      <c r="B1012" s="19"/>
    </row>
    <row r="1013" spans="2:2">
      <c r="B1013" s="19"/>
    </row>
    <row r="1014" spans="2:2">
      <c r="B1014" s="19"/>
    </row>
    <row r="1015" spans="2:2">
      <c r="B1015" s="19"/>
    </row>
    <row r="1016" spans="2:2">
      <c r="B1016" s="19"/>
    </row>
    <row r="1017" spans="2:2">
      <c r="B1017" s="19"/>
    </row>
    <row r="1018" spans="2:2">
      <c r="B1018" s="19"/>
    </row>
    <row r="1019" spans="2:2">
      <c r="B1019" s="19"/>
    </row>
    <row r="1020" spans="2:2">
      <c r="B1020" s="19"/>
    </row>
    <row r="1021" spans="2:2">
      <c r="B1021" s="19"/>
    </row>
    <row r="1022" spans="2:2">
      <c r="B1022" s="19"/>
    </row>
    <row r="1023" spans="2:2">
      <c r="B1023" s="19"/>
    </row>
    <row r="1024" spans="2:2">
      <c r="B1024" s="19"/>
    </row>
    <row r="1025" spans="2:2">
      <c r="B1025" s="19"/>
    </row>
    <row r="1026" spans="2:2">
      <c r="B1026" s="19"/>
    </row>
    <row r="1027" spans="2:2">
      <c r="B1027" s="19"/>
    </row>
    <row r="1028" spans="2:2">
      <c r="B1028" s="19"/>
    </row>
    <row r="1029" spans="2:2">
      <c r="B1029" s="19"/>
    </row>
    <row r="1030" spans="2:2">
      <c r="B1030" s="19"/>
    </row>
    <row r="1031" spans="2:2">
      <c r="B1031" s="19"/>
    </row>
    <row r="1032" spans="2:2">
      <c r="B1032" s="19"/>
    </row>
    <row r="1033" spans="2:2">
      <c r="B1033" s="19"/>
    </row>
    <row r="1034" spans="2:2">
      <c r="B1034" s="19"/>
    </row>
    <row r="1035" spans="2:2">
      <c r="B1035" s="19"/>
    </row>
    <row r="1036" spans="2:2">
      <c r="B1036" s="19"/>
    </row>
    <row r="1037" spans="2:2">
      <c r="B1037" s="19"/>
    </row>
    <row r="1038" spans="2:2">
      <c r="B1038" s="19"/>
    </row>
    <row r="1039" spans="2:2">
      <c r="B1039" s="19"/>
    </row>
    <row r="1040" spans="2:2">
      <c r="B1040" s="19"/>
    </row>
    <row r="1041" spans="2:2">
      <c r="B1041" s="19"/>
    </row>
    <row r="1042" spans="2:2">
      <c r="B1042" s="19"/>
    </row>
    <row r="1043" spans="2:2">
      <c r="B1043" s="19"/>
    </row>
    <row r="1044" spans="2:2">
      <c r="B1044" s="19"/>
    </row>
    <row r="1045" spans="2:2">
      <c r="B1045" s="19"/>
    </row>
    <row r="1046" spans="2:2">
      <c r="B1046" s="19"/>
    </row>
    <row r="1047" spans="2:2">
      <c r="B1047" s="19"/>
    </row>
    <row r="1048" spans="2:2">
      <c r="B1048" s="19"/>
    </row>
    <row r="1049" spans="2:2">
      <c r="B1049" s="19"/>
    </row>
    <row r="1050" spans="2:2">
      <c r="B1050" s="19"/>
    </row>
    <row r="1051" spans="2:2">
      <c r="B1051" s="19"/>
    </row>
    <row r="1052" spans="2:2">
      <c r="B1052" s="19"/>
    </row>
    <row r="1053" spans="2:2">
      <c r="B1053" s="19"/>
    </row>
    <row r="1054" spans="2:2">
      <c r="B1054" s="19"/>
    </row>
    <row r="1055" spans="2:2">
      <c r="B1055" s="19"/>
    </row>
    <row r="1056" spans="2:2">
      <c r="B1056" s="19"/>
    </row>
    <row r="1057" spans="2:2">
      <c r="B1057" s="19"/>
    </row>
    <row r="1058" spans="2:2">
      <c r="B1058" s="19"/>
    </row>
    <row r="1059" spans="2:2">
      <c r="B1059" s="19"/>
    </row>
    <row r="1060" spans="2:2">
      <c r="B1060" s="19"/>
    </row>
    <row r="1061" spans="2:2">
      <c r="B1061" s="19"/>
    </row>
    <row r="1062" spans="2:2">
      <c r="B1062" s="19"/>
    </row>
    <row r="1063" spans="2:2">
      <c r="B1063" s="19"/>
    </row>
    <row r="1064" spans="2:2">
      <c r="B1064" s="19"/>
    </row>
    <row r="1065" spans="2:2">
      <c r="B1065" s="19"/>
    </row>
    <row r="1066" spans="2:2">
      <c r="B1066" s="19"/>
    </row>
    <row r="1067" spans="2:2">
      <c r="B1067" s="19"/>
    </row>
    <row r="1068" spans="2:2">
      <c r="B1068" s="19"/>
    </row>
    <row r="1069" spans="2:2">
      <c r="B1069" s="19"/>
    </row>
    <row r="1070" spans="2:2">
      <c r="B1070" s="19"/>
    </row>
    <row r="1071" spans="2:2">
      <c r="B1071" s="19"/>
    </row>
    <row r="1072" spans="2:2">
      <c r="B1072" s="19"/>
    </row>
    <row r="1073" spans="2:2">
      <c r="B1073" s="19"/>
    </row>
    <row r="1074" spans="2:2">
      <c r="B1074" s="19"/>
    </row>
    <row r="1075" spans="2:2">
      <c r="B1075" s="19"/>
    </row>
    <row r="1076" spans="2:2">
      <c r="B1076" s="19"/>
    </row>
    <row r="1077" spans="2:2">
      <c r="B1077" s="19"/>
    </row>
    <row r="1078" spans="2:2">
      <c r="B1078" s="19"/>
    </row>
    <row r="1079" spans="2:2">
      <c r="B1079" s="19"/>
    </row>
    <row r="1080" spans="2:2">
      <c r="B1080" s="19"/>
    </row>
    <row r="1081" spans="2:2">
      <c r="B1081" s="19"/>
    </row>
    <row r="1082" spans="2:2">
      <c r="B1082" s="19"/>
    </row>
    <row r="1083" spans="2:2">
      <c r="B1083" s="19"/>
    </row>
    <row r="1084" spans="2:2">
      <c r="B1084" s="19"/>
    </row>
    <row r="1085" spans="2:2">
      <c r="B1085" s="19"/>
    </row>
    <row r="1086" spans="2:2">
      <c r="B1086" s="19"/>
    </row>
    <row r="1087" spans="2:2">
      <c r="B1087" s="19"/>
    </row>
    <row r="1088" spans="2:2">
      <c r="B1088" s="19"/>
    </row>
    <row r="1089" spans="2:2">
      <c r="B1089" s="19"/>
    </row>
    <row r="1090" spans="2:2">
      <c r="B1090" s="19"/>
    </row>
    <row r="1091" spans="2:2">
      <c r="B1091" s="19"/>
    </row>
    <row r="1092" spans="2:2">
      <c r="B1092" s="19"/>
    </row>
    <row r="1093" spans="2:2">
      <c r="B1093" s="19"/>
    </row>
    <row r="1094" spans="2:2">
      <c r="B1094" s="19"/>
    </row>
    <row r="1095" spans="2:2">
      <c r="B1095" s="19"/>
    </row>
    <row r="1096" spans="2:2">
      <c r="B1096" s="19"/>
    </row>
    <row r="1097" spans="2:2">
      <c r="B1097" s="19"/>
    </row>
    <row r="1098" spans="2:2">
      <c r="B1098" s="19"/>
    </row>
    <row r="1099" spans="2:2">
      <c r="B1099" s="19"/>
    </row>
    <row r="1100" spans="2:2">
      <c r="B1100" s="19"/>
    </row>
    <row r="1101" spans="2:2">
      <c r="B1101" s="19"/>
    </row>
    <row r="1102" spans="2:2">
      <c r="B1102" s="19"/>
    </row>
    <row r="1103" spans="2:2">
      <c r="B1103" s="19"/>
    </row>
    <row r="1104" spans="2:2">
      <c r="B1104" s="19"/>
    </row>
    <row r="1105" spans="2:2">
      <c r="B1105" s="19"/>
    </row>
    <row r="1106" spans="2:2">
      <c r="B1106" s="19"/>
    </row>
    <row r="1107" spans="2:2">
      <c r="B1107" s="19"/>
    </row>
    <row r="1108" spans="2:2">
      <c r="B1108" s="19"/>
    </row>
    <row r="1109" spans="2:2">
      <c r="B1109" s="19"/>
    </row>
    <row r="1110" spans="2:2">
      <c r="B1110" s="19"/>
    </row>
    <row r="1111" spans="2:2">
      <c r="B1111" s="19"/>
    </row>
    <row r="1112" spans="2:2">
      <c r="B1112" s="19"/>
    </row>
    <row r="1113" spans="2:2">
      <c r="B1113" s="19"/>
    </row>
    <row r="1114" spans="2:2">
      <c r="B1114" s="19"/>
    </row>
    <row r="1115" spans="2:2">
      <c r="B1115" s="19"/>
    </row>
    <row r="1116" spans="2:2">
      <c r="B1116" s="19"/>
    </row>
    <row r="1117" spans="2:2">
      <c r="B1117" s="19"/>
    </row>
    <row r="1118" spans="2:2">
      <c r="B1118" s="19"/>
    </row>
    <row r="1119" spans="2:2">
      <c r="B1119" s="19"/>
    </row>
    <row r="1120" spans="2:2">
      <c r="B1120" s="19"/>
    </row>
    <row r="1121" spans="2:2">
      <c r="B1121" s="19"/>
    </row>
    <row r="1122" spans="2:2">
      <c r="B1122" s="19"/>
    </row>
    <row r="1123" spans="2:2">
      <c r="B1123" s="19"/>
    </row>
    <row r="1124" spans="2:2">
      <c r="B1124" s="19"/>
    </row>
    <row r="1125" spans="2:2">
      <c r="B1125" s="19"/>
    </row>
    <row r="1126" spans="2:2">
      <c r="B1126" s="19"/>
    </row>
    <row r="1127" spans="2:2">
      <c r="B1127" s="19"/>
    </row>
    <row r="1128" spans="2:2">
      <c r="B1128" s="19"/>
    </row>
    <row r="1129" spans="2:2">
      <c r="B1129" s="19"/>
    </row>
    <row r="1130" spans="2:2">
      <c r="B1130" s="19"/>
    </row>
    <row r="1131" spans="2:2">
      <c r="B1131" s="19"/>
    </row>
    <row r="1132" spans="2:2">
      <c r="B1132" s="19"/>
    </row>
    <row r="1133" spans="2:2">
      <c r="B1133" s="19"/>
    </row>
    <row r="1134" spans="2:2">
      <c r="B1134" s="19"/>
    </row>
    <row r="1135" spans="2:2">
      <c r="B1135" s="19"/>
    </row>
    <row r="1136" spans="2:2">
      <c r="B1136" s="19"/>
    </row>
    <row r="1137" spans="2:2">
      <c r="B1137" s="19"/>
    </row>
    <row r="1138" spans="2:2">
      <c r="B1138" s="19"/>
    </row>
    <row r="1139" spans="2:2">
      <c r="B1139" s="19"/>
    </row>
    <row r="1140" spans="2:2">
      <c r="B1140" s="19"/>
    </row>
    <row r="1141" spans="2:2">
      <c r="B1141" s="19"/>
    </row>
    <row r="1142" spans="2:2">
      <c r="B1142" s="19"/>
    </row>
    <row r="1143" spans="2:2">
      <c r="B1143" s="19"/>
    </row>
    <row r="1144" spans="2:2">
      <c r="B1144" s="19"/>
    </row>
    <row r="1145" spans="2:2">
      <c r="B1145" s="19"/>
    </row>
    <row r="1146" spans="2:2">
      <c r="B1146" s="19"/>
    </row>
    <row r="1147" spans="2:2">
      <c r="B1147" s="19"/>
    </row>
    <row r="1148" spans="2:2">
      <c r="B1148" s="19"/>
    </row>
    <row r="1149" spans="2:2">
      <c r="B1149" s="19"/>
    </row>
    <row r="1150" spans="2:2">
      <c r="B1150" s="19"/>
    </row>
    <row r="1151" spans="2:2">
      <c r="B1151" s="19"/>
    </row>
    <row r="1152" spans="2:2">
      <c r="B1152" s="19"/>
    </row>
    <row r="1153" spans="2:2">
      <c r="B1153" s="19"/>
    </row>
    <row r="1154" spans="2:2">
      <c r="B1154" s="19"/>
    </row>
    <row r="1155" spans="2:2">
      <c r="B1155" s="19"/>
    </row>
    <row r="1156" spans="2:2">
      <c r="B1156" s="19"/>
    </row>
    <row r="1157" spans="2:2">
      <c r="B1157" s="19"/>
    </row>
    <row r="1158" spans="2:2">
      <c r="B1158" s="19"/>
    </row>
    <row r="1159" spans="2:2">
      <c r="B1159" s="19"/>
    </row>
    <row r="1160" spans="2:2">
      <c r="B1160" s="19"/>
    </row>
    <row r="1161" spans="2:2">
      <c r="B1161" s="19"/>
    </row>
    <row r="1162" spans="2:2">
      <c r="B1162" s="19"/>
    </row>
    <row r="1163" spans="2:2">
      <c r="B1163" s="19"/>
    </row>
    <row r="1164" spans="2:2">
      <c r="B1164" s="19"/>
    </row>
    <row r="1165" spans="2:2">
      <c r="B1165" s="19"/>
    </row>
    <row r="1166" spans="2:2">
      <c r="B1166" s="19"/>
    </row>
    <row r="1167" spans="2:2">
      <c r="B1167" s="19"/>
    </row>
    <row r="1168" spans="2:2">
      <c r="B1168" s="19"/>
    </row>
    <row r="1169" spans="2:2">
      <c r="B1169" s="19"/>
    </row>
    <row r="1170" spans="2:2">
      <c r="B1170" s="19"/>
    </row>
    <row r="1171" spans="2:2">
      <c r="B1171" s="19"/>
    </row>
    <row r="1172" spans="2:2">
      <c r="B1172" s="19"/>
    </row>
    <row r="1173" spans="2:2">
      <c r="B1173" s="19"/>
    </row>
    <row r="1174" spans="2:2">
      <c r="B1174" s="19"/>
    </row>
    <row r="1175" spans="2:2">
      <c r="B1175" s="19"/>
    </row>
    <row r="1176" spans="2:2">
      <c r="B1176" s="19"/>
    </row>
    <row r="1177" spans="2:2">
      <c r="B1177" s="19"/>
    </row>
    <row r="1178" spans="2:2">
      <c r="B1178" s="19"/>
    </row>
    <row r="1179" spans="2:2">
      <c r="B1179" s="19"/>
    </row>
    <row r="1180" spans="2:2">
      <c r="B1180" s="19"/>
    </row>
    <row r="1181" spans="2:2">
      <c r="B1181" s="19"/>
    </row>
    <row r="1182" spans="2:2">
      <c r="B1182" s="19"/>
    </row>
    <row r="1183" spans="2:2">
      <c r="B1183" s="19"/>
    </row>
    <row r="1184" spans="2:2">
      <c r="B1184" s="19"/>
    </row>
    <row r="1185" spans="2:2">
      <c r="B1185" s="19"/>
    </row>
    <row r="1186" spans="2:2">
      <c r="B1186" s="19"/>
    </row>
    <row r="1187" spans="2:2">
      <c r="B1187" s="19"/>
    </row>
    <row r="1188" spans="2:2">
      <c r="B1188" s="19"/>
    </row>
    <row r="1189" spans="2:2">
      <c r="B1189" s="19"/>
    </row>
    <row r="1190" spans="2:2">
      <c r="B1190" s="19"/>
    </row>
    <row r="1191" spans="2:2">
      <c r="B1191" s="19"/>
    </row>
    <row r="1192" spans="2:2">
      <c r="B1192" s="19"/>
    </row>
    <row r="1193" spans="2:2">
      <c r="B1193" s="19"/>
    </row>
    <row r="1194" spans="2:2">
      <c r="B1194" s="19"/>
    </row>
    <row r="1195" spans="2:2">
      <c r="B1195" s="19"/>
    </row>
    <row r="1196" spans="2:2">
      <c r="B1196" s="19"/>
    </row>
    <row r="1197" spans="2:2">
      <c r="B1197" s="19"/>
    </row>
    <row r="1198" spans="2:2">
      <c r="B1198" s="19"/>
    </row>
    <row r="1199" spans="2:2">
      <c r="B1199" s="19"/>
    </row>
    <row r="1200" spans="2:2">
      <c r="B1200" s="19"/>
    </row>
    <row r="1201" spans="2:2">
      <c r="B1201" s="19"/>
    </row>
    <row r="1202" spans="2:2">
      <c r="B1202" s="19"/>
    </row>
    <row r="1203" spans="2:2">
      <c r="B1203" s="19"/>
    </row>
    <row r="1204" spans="2:2">
      <c r="B1204" s="19"/>
    </row>
    <row r="1205" spans="2:2">
      <c r="B1205" s="19"/>
    </row>
    <row r="1206" spans="2:2">
      <c r="B1206" s="19"/>
    </row>
    <row r="1207" spans="2:2">
      <c r="B1207" s="19"/>
    </row>
    <row r="1208" spans="2:2">
      <c r="B1208" s="19"/>
    </row>
    <row r="1209" spans="2:2">
      <c r="B1209" s="19"/>
    </row>
    <row r="1210" spans="2:2">
      <c r="B1210" s="19"/>
    </row>
    <row r="1211" spans="2:2">
      <c r="B1211" s="19"/>
    </row>
    <row r="1212" spans="2:2">
      <c r="B1212" s="19"/>
    </row>
    <row r="1213" spans="2:2">
      <c r="B1213" s="19"/>
    </row>
    <row r="1214" spans="2:2">
      <c r="B1214" s="19"/>
    </row>
    <row r="1215" spans="2:2">
      <c r="B1215" s="19"/>
    </row>
    <row r="1216" spans="2:2">
      <c r="B1216" s="19"/>
    </row>
    <row r="1217" spans="2:2">
      <c r="B1217" s="19"/>
    </row>
    <row r="1218" spans="2:2">
      <c r="B1218" s="19"/>
    </row>
    <row r="1219" spans="2:2">
      <c r="B1219" s="19"/>
    </row>
    <row r="1220" spans="2:2">
      <c r="B1220" s="19"/>
    </row>
    <row r="1221" spans="2:2">
      <c r="B1221" s="19"/>
    </row>
    <row r="1222" spans="2:2">
      <c r="B1222" s="19"/>
    </row>
    <row r="1223" spans="2:2">
      <c r="B1223" s="19"/>
    </row>
    <row r="1224" spans="2:2">
      <c r="B1224" s="19"/>
    </row>
    <row r="1225" spans="2:2">
      <c r="B1225" s="19"/>
    </row>
    <row r="1226" spans="2:2">
      <c r="B1226" s="19"/>
    </row>
    <row r="1227" spans="2:2">
      <c r="B1227" s="19"/>
    </row>
    <row r="1228" spans="2:2">
      <c r="B1228" s="19"/>
    </row>
    <row r="1229" spans="2:2">
      <c r="B1229" s="19"/>
    </row>
    <row r="1230" spans="2:2">
      <c r="B1230" s="19"/>
    </row>
    <row r="1231" spans="2:2">
      <c r="B1231" s="19"/>
    </row>
    <row r="1232" spans="2:2">
      <c r="B1232" s="19"/>
    </row>
    <row r="1233" spans="2:2">
      <c r="B1233" s="19"/>
    </row>
    <row r="1234" spans="2:2">
      <c r="B1234" s="19"/>
    </row>
    <row r="1235" spans="2:2">
      <c r="B1235" s="19"/>
    </row>
    <row r="1236" spans="2:2">
      <c r="B1236" s="19"/>
    </row>
    <row r="1237" spans="2:2">
      <c r="B1237" s="19"/>
    </row>
    <row r="1238" spans="2:2">
      <c r="B1238" s="19"/>
    </row>
    <row r="1239" spans="2:2">
      <c r="B1239" s="19"/>
    </row>
    <row r="1240" spans="2:2">
      <c r="B1240" s="19"/>
    </row>
    <row r="1241" spans="2:2">
      <c r="B1241" s="19"/>
    </row>
    <row r="1242" spans="2:2">
      <c r="B1242" s="19"/>
    </row>
    <row r="1243" spans="2:2">
      <c r="B1243" s="19"/>
    </row>
    <row r="1244" spans="2:2">
      <c r="B1244" s="19"/>
    </row>
    <row r="1245" spans="2:2">
      <c r="B1245" s="19"/>
    </row>
    <row r="1246" spans="2:2">
      <c r="B1246" s="19"/>
    </row>
    <row r="1247" spans="2:2">
      <c r="B1247" s="19"/>
    </row>
    <row r="1248" spans="2:2">
      <c r="B1248" s="19"/>
    </row>
    <row r="1249" spans="2:2">
      <c r="B1249" s="19"/>
    </row>
    <row r="1250" spans="2:2">
      <c r="B1250" s="19"/>
    </row>
    <row r="1251" spans="2:2">
      <c r="B1251" s="19"/>
    </row>
    <row r="1252" spans="2:2">
      <c r="B1252" s="19"/>
    </row>
    <row r="1253" spans="2:2">
      <c r="B1253" s="19"/>
    </row>
    <row r="1254" spans="2:2">
      <c r="B1254" s="19"/>
    </row>
    <row r="1255" spans="2:2">
      <c r="B1255" s="19"/>
    </row>
    <row r="1256" spans="2:2">
      <c r="B1256" s="19"/>
    </row>
    <row r="1257" spans="2:2">
      <c r="B1257" s="19"/>
    </row>
    <row r="1258" spans="2:2">
      <c r="B1258" s="19"/>
    </row>
    <row r="1259" spans="2:2">
      <c r="B1259" s="19"/>
    </row>
    <row r="1260" spans="2:2">
      <c r="B1260" s="19"/>
    </row>
    <row r="1261" spans="2:2">
      <c r="B1261" s="19"/>
    </row>
    <row r="1262" spans="2:2">
      <c r="B1262" s="19"/>
    </row>
    <row r="1263" spans="2:2">
      <c r="B1263" s="19"/>
    </row>
    <row r="1264" spans="2:2">
      <c r="B1264" s="19"/>
    </row>
    <row r="1265" spans="2:2">
      <c r="B1265" s="19"/>
    </row>
    <row r="1266" spans="2:2">
      <c r="B1266" s="19"/>
    </row>
    <row r="1267" spans="2:2">
      <c r="B1267" s="19"/>
    </row>
    <row r="1268" spans="2:2">
      <c r="B1268" s="19"/>
    </row>
    <row r="1269" spans="2:2">
      <c r="B1269" s="19"/>
    </row>
    <row r="1270" spans="2:2">
      <c r="B1270" s="19"/>
    </row>
    <row r="1271" spans="2:2">
      <c r="B1271" s="19"/>
    </row>
    <row r="1272" spans="2:2">
      <c r="B1272" s="19"/>
    </row>
    <row r="1273" spans="2:2">
      <c r="B1273" s="19"/>
    </row>
    <row r="1274" spans="2:2">
      <c r="B1274" s="19"/>
    </row>
    <row r="1275" spans="2:2">
      <c r="B1275" s="19"/>
    </row>
    <row r="1276" spans="2:2">
      <c r="B1276" s="19"/>
    </row>
    <row r="1277" spans="2:2">
      <c r="B1277" s="19"/>
    </row>
    <row r="1278" spans="2:2">
      <c r="B1278" s="19"/>
    </row>
    <row r="1279" spans="2:2">
      <c r="B1279" s="19"/>
    </row>
    <row r="1280" spans="2:2">
      <c r="B1280" s="19"/>
    </row>
    <row r="1281" spans="2:2">
      <c r="B1281" s="19"/>
    </row>
    <row r="1282" spans="2:2">
      <c r="B1282" s="19"/>
    </row>
    <row r="1283" spans="2:2">
      <c r="B1283" s="19"/>
    </row>
    <row r="1284" spans="2:2">
      <c r="B1284" s="19"/>
    </row>
    <row r="1285" spans="2:2">
      <c r="B1285" s="19"/>
    </row>
    <row r="1286" spans="2:2">
      <c r="B1286" s="19"/>
    </row>
    <row r="1287" spans="2:2">
      <c r="B1287" s="19"/>
    </row>
    <row r="1288" spans="2:2">
      <c r="B1288" s="19"/>
    </row>
    <row r="1289" spans="2:2">
      <c r="B1289" s="19"/>
    </row>
    <row r="1290" spans="2:2">
      <c r="B1290" s="19"/>
    </row>
    <row r="1291" spans="2:2">
      <c r="B1291" s="19"/>
    </row>
    <row r="1292" spans="2:2">
      <c r="B1292" s="19"/>
    </row>
    <row r="1293" spans="2:2">
      <c r="B1293" s="19"/>
    </row>
    <row r="1294" spans="2:2">
      <c r="B1294" s="19"/>
    </row>
    <row r="1295" spans="2:2">
      <c r="B1295" s="19"/>
    </row>
    <row r="1296" spans="2:2">
      <c r="B1296" s="19"/>
    </row>
    <row r="1297" spans="2:2">
      <c r="B1297" s="19"/>
    </row>
    <row r="1298" spans="2:2">
      <c r="B1298" s="19"/>
    </row>
    <row r="1299" spans="2:2">
      <c r="B1299" s="19"/>
    </row>
    <row r="1300" spans="2:2">
      <c r="B1300" s="19"/>
    </row>
    <row r="1301" spans="2:2">
      <c r="B1301" s="19"/>
    </row>
    <row r="1302" spans="2:2">
      <c r="B1302" s="19"/>
    </row>
    <row r="1303" spans="2:2">
      <c r="B1303" s="19"/>
    </row>
    <row r="1304" spans="2:2">
      <c r="B1304" s="19"/>
    </row>
    <row r="1305" spans="2:2">
      <c r="B1305" s="19"/>
    </row>
    <row r="1306" spans="2:2">
      <c r="B1306" s="19"/>
    </row>
    <row r="1307" spans="2:2">
      <c r="B1307" s="19"/>
    </row>
    <row r="1308" spans="2:2">
      <c r="B1308" s="19"/>
    </row>
    <row r="1309" spans="2:2">
      <c r="B1309" s="19"/>
    </row>
    <row r="1310" spans="2:2">
      <c r="B1310" s="19"/>
    </row>
    <row r="1311" spans="2:2">
      <c r="B1311" s="19"/>
    </row>
    <row r="1312" spans="2:2">
      <c r="B1312" s="19"/>
    </row>
    <row r="1313" spans="2:2">
      <c r="B1313" s="19"/>
    </row>
    <row r="1314" spans="2:2">
      <c r="B1314" s="19"/>
    </row>
    <row r="1315" spans="2:2">
      <c r="B1315" s="19"/>
    </row>
    <row r="1316" spans="2:2">
      <c r="B1316" s="19"/>
    </row>
    <row r="1317" spans="2:2">
      <c r="B1317" s="19"/>
    </row>
    <row r="1318" spans="2:2">
      <c r="B1318" s="19"/>
    </row>
    <row r="1319" spans="2:2">
      <c r="B1319" s="19"/>
    </row>
    <row r="1320" spans="2:2">
      <c r="B1320" s="19"/>
    </row>
    <row r="1321" spans="2:2">
      <c r="B1321" s="19"/>
    </row>
    <row r="1322" spans="2:2">
      <c r="B1322" s="19"/>
    </row>
    <row r="1323" spans="2:2">
      <c r="B1323" s="19"/>
    </row>
    <row r="1324" spans="2:2">
      <c r="B1324" s="19"/>
    </row>
    <row r="1325" spans="2:2">
      <c r="B1325" s="19"/>
    </row>
    <row r="1326" spans="2:2">
      <c r="B1326" s="19"/>
    </row>
    <row r="1327" spans="2:2">
      <c r="B1327" s="19"/>
    </row>
    <row r="1328" spans="2:2">
      <c r="B1328" s="19"/>
    </row>
    <row r="1329" spans="2:2">
      <c r="B1329" s="19"/>
    </row>
    <row r="1330" spans="2:2">
      <c r="B1330" s="19"/>
    </row>
    <row r="1331" spans="2:2">
      <c r="B1331" s="19"/>
    </row>
    <row r="1332" spans="2:2">
      <c r="B1332" s="19"/>
    </row>
    <row r="1333" spans="2:2">
      <c r="B1333" s="19"/>
    </row>
    <row r="1334" spans="2:2">
      <c r="B1334" s="19"/>
    </row>
    <row r="1335" spans="2:2">
      <c r="B1335" s="19"/>
    </row>
    <row r="1336" spans="2:2">
      <c r="B1336" s="19"/>
    </row>
    <row r="1337" spans="2:2">
      <c r="B1337" s="19"/>
    </row>
    <row r="1338" spans="2:2">
      <c r="B1338" s="19"/>
    </row>
    <row r="1339" spans="2:2">
      <c r="B1339" s="19"/>
    </row>
    <row r="1340" spans="2:2">
      <c r="B1340" s="19"/>
    </row>
    <row r="1341" spans="2:2">
      <c r="B1341" s="19"/>
    </row>
    <row r="1342" spans="2:2">
      <c r="B1342" s="19"/>
    </row>
    <row r="1343" spans="2:2">
      <c r="B1343" s="19"/>
    </row>
    <row r="1344" spans="2:2">
      <c r="B1344" s="19"/>
    </row>
    <row r="1345" spans="2:2">
      <c r="B1345" s="19"/>
    </row>
    <row r="1346" spans="2:2">
      <c r="B1346" s="19"/>
    </row>
    <row r="1347" spans="2:2">
      <c r="B1347" s="19"/>
    </row>
    <row r="1348" spans="2:2">
      <c r="B1348" s="19"/>
    </row>
    <row r="1349" spans="2:2">
      <c r="B1349" s="19"/>
    </row>
    <row r="1350" spans="2:2">
      <c r="B1350" s="19"/>
    </row>
    <row r="1351" spans="2:2">
      <c r="B1351" s="19"/>
    </row>
    <row r="1352" spans="2:2">
      <c r="B1352" s="19"/>
    </row>
    <row r="1353" spans="2:2">
      <c r="B1353" s="19"/>
    </row>
    <row r="1354" spans="2:2">
      <c r="B1354" s="19"/>
    </row>
    <row r="1355" spans="2:2">
      <c r="B1355" s="19"/>
    </row>
    <row r="1356" spans="2:2">
      <c r="B1356" s="19"/>
    </row>
    <row r="1357" spans="2:2">
      <c r="B1357" s="19"/>
    </row>
    <row r="1358" spans="2:2">
      <c r="B1358" s="19"/>
    </row>
    <row r="1359" spans="2:2">
      <c r="B1359" s="19"/>
    </row>
    <row r="1360" spans="2:2">
      <c r="B1360" s="19"/>
    </row>
    <row r="1361" spans="2:2">
      <c r="B1361" s="19"/>
    </row>
    <row r="1362" spans="2:2">
      <c r="B1362" s="19"/>
    </row>
    <row r="1363" spans="2:2">
      <c r="B1363" s="19"/>
    </row>
    <row r="1364" spans="2:2">
      <c r="B1364" s="19"/>
    </row>
    <row r="1365" spans="2:2">
      <c r="B1365" s="19"/>
    </row>
    <row r="1366" spans="2:2">
      <c r="B1366" s="19"/>
    </row>
    <row r="1367" spans="2:2">
      <c r="B1367" s="19"/>
    </row>
    <row r="1368" spans="2:2">
      <c r="B1368" s="19"/>
    </row>
    <row r="1369" spans="2:2">
      <c r="B1369" s="19"/>
    </row>
    <row r="1370" spans="2:2">
      <c r="B1370" s="19"/>
    </row>
    <row r="1371" spans="2:2">
      <c r="B1371" s="19"/>
    </row>
    <row r="1372" spans="2:2">
      <c r="B1372" s="19"/>
    </row>
    <row r="1373" spans="2:2">
      <c r="B1373" s="19"/>
    </row>
    <row r="1374" spans="2:2">
      <c r="B1374" s="19"/>
    </row>
    <row r="1375" spans="2:2">
      <c r="B1375" s="19"/>
    </row>
    <row r="1376" spans="2:2">
      <c r="B1376" s="19"/>
    </row>
    <row r="1377" spans="2:2">
      <c r="B1377" s="19"/>
    </row>
    <row r="1378" spans="2:2">
      <c r="B1378" s="19"/>
    </row>
    <row r="1379" spans="2:2">
      <c r="B1379" s="19"/>
    </row>
    <row r="1380" spans="2:2">
      <c r="B1380" s="19"/>
    </row>
    <row r="1381" spans="2:2">
      <c r="B1381" s="19"/>
    </row>
    <row r="1382" spans="2:2">
      <c r="B1382" s="19"/>
    </row>
    <row r="1383" spans="2:2">
      <c r="B1383" s="19"/>
    </row>
    <row r="1384" spans="2:2">
      <c r="B1384" s="19"/>
    </row>
    <row r="1385" spans="2:2">
      <c r="B1385" s="19"/>
    </row>
    <row r="1386" spans="2:2">
      <c r="B1386" s="19"/>
    </row>
    <row r="1387" spans="2:2">
      <c r="B1387" s="19"/>
    </row>
    <row r="1388" spans="2:2">
      <c r="B1388" s="19"/>
    </row>
    <row r="1389" spans="2:2">
      <c r="B1389" s="19"/>
    </row>
    <row r="1390" spans="2:2">
      <c r="B1390" s="19"/>
    </row>
    <row r="1391" spans="2:2">
      <c r="B1391" s="19"/>
    </row>
    <row r="1392" spans="2:2">
      <c r="B1392" s="19"/>
    </row>
    <row r="1393" spans="2:2">
      <c r="B1393" s="19"/>
    </row>
    <row r="1394" spans="2:2">
      <c r="B1394" s="19"/>
    </row>
    <row r="1395" spans="2:2">
      <c r="B1395" s="19"/>
    </row>
    <row r="1396" spans="2:2">
      <c r="B1396" s="19"/>
    </row>
    <row r="1397" spans="2:2">
      <c r="B1397" s="19"/>
    </row>
    <row r="1398" spans="2:2">
      <c r="B1398" s="19"/>
    </row>
    <row r="1399" spans="2:2">
      <c r="B1399" s="19"/>
    </row>
    <row r="1400" spans="2:2">
      <c r="B1400" s="19"/>
    </row>
    <row r="1401" spans="2:2">
      <c r="B1401" s="19"/>
    </row>
    <row r="1402" spans="2:2">
      <c r="B1402" s="19"/>
    </row>
    <row r="1403" spans="2:2">
      <c r="B1403" s="19"/>
    </row>
    <row r="1404" spans="2:2">
      <c r="B1404" s="19"/>
    </row>
    <row r="1405" spans="2:2">
      <c r="B1405" s="19"/>
    </row>
    <row r="1406" spans="2:2">
      <c r="B1406" s="19"/>
    </row>
    <row r="1407" spans="2:2">
      <c r="B1407" s="19"/>
    </row>
    <row r="1408" spans="2:2">
      <c r="B1408" s="19"/>
    </row>
    <row r="1409" spans="2:2">
      <c r="B1409" s="19"/>
    </row>
    <row r="1410" spans="2:2">
      <c r="B1410" s="19"/>
    </row>
    <row r="1411" spans="2:2">
      <c r="B1411" s="19"/>
    </row>
    <row r="1412" spans="2:2">
      <c r="B1412" s="19"/>
    </row>
    <row r="1413" spans="2:2">
      <c r="B1413" s="19"/>
    </row>
    <row r="1414" spans="2:2">
      <c r="B1414" s="19"/>
    </row>
    <row r="1415" spans="2:2">
      <c r="B1415" s="19"/>
    </row>
    <row r="1416" spans="2:2">
      <c r="B1416" s="19"/>
    </row>
    <row r="1417" spans="2:2">
      <c r="B1417" s="19"/>
    </row>
    <row r="1418" spans="2:2">
      <c r="B1418" s="19"/>
    </row>
    <row r="1419" spans="2:2">
      <c r="B1419" s="19"/>
    </row>
    <row r="1420" spans="2:2">
      <c r="B1420" s="19"/>
    </row>
    <row r="1421" spans="2:2">
      <c r="B1421" s="19"/>
    </row>
    <row r="1422" spans="2:2">
      <c r="B1422" s="19"/>
    </row>
    <row r="1423" spans="2:2">
      <c r="B1423" s="19"/>
    </row>
    <row r="1424" spans="2:2">
      <c r="B1424" s="19"/>
    </row>
    <row r="1425" spans="2:2">
      <c r="B1425" s="19"/>
    </row>
    <row r="1426" spans="2:2">
      <c r="B1426" s="19"/>
    </row>
    <row r="1427" spans="2:2">
      <c r="B1427" s="19"/>
    </row>
    <row r="1428" spans="2:2">
      <c r="B1428" s="19"/>
    </row>
    <row r="1429" spans="2:2">
      <c r="B1429" s="19"/>
    </row>
    <row r="1430" spans="2:2">
      <c r="B1430" s="19"/>
    </row>
    <row r="1431" spans="2:2">
      <c r="B1431" s="19"/>
    </row>
    <row r="1432" spans="2:2">
      <c r="B1432" s="19"/>
    </row>
    <row r="1433" spans="2:2">
      <c r="B1433" s="19"/>
    </row>
    <row r="1434" spans="2:2">
      <c r="B1434" s="19"/>
    </row>
    <row r="1435" spans="2:2">
      <c r="B1435" s="19"/>
    </row>
    <row r="1436" spans="2:2">
      <c r="B1436" s="19"/>
    </row>
    <row r="1437" spans="2:2">
      <c r="B1437" s="19"/>
    </row>
    <row r="1438" spans="2:2">
      <c r="B1438" s="19"/>
    </row>
    <row r="1439" spans="2:2">
      <c r="B1439" s="19"/>
    </row>
    <row r="1440" spans="2:2">
      <c r="B1440" s="19"/>
    </row>
    <row r="1441" spans="2:2">
      <c r="B1441" s="19"/>
    </row>
    <row r="1442" spans="2:2">
      <c r="B1442" s="19"/>
    </row>
    <row r="1443" spans="2:2">
      <c r="B1443" s="19"/>
    </row>
    <row r="1444" spans="2:2">
      <c r="B1444" s="19"/>
    </row>
    <row r="1445" spans="2:2">
      <c r="B1445" s="19"/>
    </row>
    <row r="1446" spans="2:2">
      <c r="B1446" s="19"/>
    </row>
    <row r="1447" spans="2:2">
      <c r="B1447" s="19"/>
    </row>
    <row r="1448" spans="2:2">
      <c r="B1448" s="19"/>
    </row>
    <row r="1449" spans="2:2">
      <c r="B1449" s="19"/>
    </row>
    <row r="1450" spans="2:2">
      <c r="B1450" s="19"/>
    </row>
    <row r="1451" spans="2:2">
      <c r="B1451" s="19"/>
    </row>
    <row r="1452" spans="2:2">
      <c r="B1452" s="19"/>
    </row>
    <row r="1453" spans="2:2">
      <c r="B1453" s="19"/>
    </row>
    <row r="1454" spans="2:2">
      <c r="B1454" s="19"/>
    </row>
    <row r="1455" spans="2:2">
      <c r="B1455" s="19"/>
    </row>
    <row r="1456" spans="2:2">
      <c r="B1456" s="19"/>
    </row>
    <row r="1457" spans="2:2">
      <c r="B1457" s="19"/>
    </row>
    <row r="1458" spans="2:2">
      <c r="B1458" s="19"/>
    </row>
    <row r="1459" spans="2:2">
      <c r="B1459" s="19"/>
    </row>
    <row r="1460" spans="2:2">
      <c r="B1460" s="19"/>
    </row>
    <row r="1461" spans="2:2">
      <c r="B1461" s="19"/>
    </row>
    <row r="1462" spans="2:2">
      <c r="B1462" s="19"/>
    </row>
    <row r="1463" spans="2:2">
      <c r="B1463" s="19"/>
    </row>
    <row r="1464" spans="2:2">
      <c r="B1464" s="19"/>
    </row>
    <row r="1465" spans="2:2">
      <c r="B1465" s="22"/>
    </row>
    <row r="1466" spans="2:2">
      <c r="B1466" s="22"/>
    </row>
    <row r="1467" spans="2:2">
      <c r="B1467" s="22"/>
    </row>
    <row r="1468" spans="2:2">
      <c r="B1468" s="22"/>
    </row>
    <row r="1469" spans="2:2">
      <c r="B1469" s="22"/>
    </row>
    <row r="1470" spans="2:2">
      <c r="B1470" s="22"/>
    </row>
    <row r="1471" spans="2:2">
      <c r="B1471" s="22"/>
    </row>
    <row r="1472" spans="2:2">
      <c r="B1472" s="22"/>
    </row>
    <row r="1473" spans="2:2">
      <c r="B1473" s="22"/>
    </row>
    <row r="1474" spans="2:2">
      <c r="B1474" s="22"/>
    </row>
    <row r="1475" spans="2:2">
      <c r="B1475" s="22"/>
    </row>
    <row r="1476" spans="2:2">
      <c r="B1476" s="22"/>
    </row>
    <row r="1477" spans="2:2">
      <c r="B1477" s="22"/>
    </row>
    <row r="1478" spans="2:2">
      <c r="B1478" s="22"/>
    </row>
    <row r="1479" spans="2:2">
      <c r="B1479" s="22"/>
    </row>
    <row r="1480" spans="2:2">
      <c r="B1480" s="22"/>
    </row>
    <row r="1481" spans="2:2">
      <c r="B1481" s="22"/>
    </row>
    <row r="1482" spans="2:2">
      <c r="B1482" s="22"/>
    </row>
    <row r="1483" spans="2:2">
      <c r="B1483" s="22"/>
    </row>
    <row r="1484" spans="2:2">
      <c r="B1484" s="22"/>
    </row>
    <row r="1485" spans="2:2">
      <c r="B1485" s="22"/>
    </row>
    <row r="1486" spans="2:2">
      <c r="B1486" s="22"/>
    </row>
    <row r="1487" spans="2:2">
      <c r="B1487" s="22"/>
    </row>
    <row r="1488" spans="2:2">
      <c r="B1488" s="22"/>
    </row>
    <row r="1489" spans="2:2">
      <c r="B1489" s="22"/>
    </row>
    <row r="1490" spans="2:2">
      <c r="B1490" s="22"/>
    </row>
    <row r="1491" spans="2:2">
      <c r="B1491" s="22"/>
    </row>
    <row r="1492" spans="2:2">
      <c r="B1492" s="22"/>
    </row>
    <row r="1493" spans="2:2">
      <c r="B1493" s="22"/>
    </row>
    <row r="1494" spans="2:2">
      <c r="B1494" s="22"/>
    </row>
    <row r="1495" spans="2:2">
      <c r="B1495" s="22"/>
    </row>
    <row r="1496" spans="2:2">
      <c r="B1496" s="22"/>
    </row>
    <row r="1497" spans="2:2">
      <c r="B1497" s="22"/>
    </row>
    <row r="1498" spans="2:2">
      <c r="B1498" s="22"/>
    </row>
    <row r="1499" spans="2:2">
      <c r="B1499" s="22"/>
    </row>
    <row r="1500" spans="2:2">
      <c r="B1500" s="22"/>
    </row>
    <row r="1501" spans="2:2">
      <c r="B1501" s="22"/>
    </row>
    <row r="1502" spans="2:2">
      <c r="B1502" s="22"/>
    </row>
    <row r="1503" spans="2:2">
      <c r="B1503" s="22"/>
    </row>
    <row r="1504" spans="2:2">
      <c r="B1504" s="22"/>
    </row>
    <row r="1505" spans="2:2">
      <c r="B1505" s="22"/>
    </row>
    <row r="1506" spans="2:2">
      <c r="B1506" s="22"/>
    </row>
    <row r="1507" spans="2:2">
      <c r="B1507" s="22"/>
    </row>
    <row r="1508" spans="2:2">
      <c r="B1508" s="22"/>
    </row>
    <row r="1509" spans="2:2">
      <c r="B1509" s="22"/>
    </row>
    <row r="1510" spans="2:2">
      <c r="B1510" s="22"/>
    </row>
    <row r="1511" spans="2:2">
      <c r="B1511" s="22"/>
    </row>
    <row r="1512" spans="2:2">
      <c r="B1512" s="22"/>
    </row>
    <row r="1513" spans="2:2">
      <c r="B1513" s="22"/>
    </row>
    <row r="1514" spans="2:2">
      <c r="B1514" s="22"/>
    </row>
    <row r="1515" spans="2:2">
      <c r="B1515" s="22"/>
    </row>
    <row r="1516" spans="2:2">
      <c r="B1516" s="22"/>
    </row>
    <row r="1517" spans="2:2">
      <c r="B1517" s="22"/>
    </row>
    <row r="1518" spans="2:2">
      <c r="B1518" s="22"/>
    </row>
    <row r="1519" spans="2:2">
      <c r="B1519" s="22"/>
    </row>
    <row r="1520" spans="2:2">
      <c r="B1520" s="22"/>
    </row>
    <row r="1521" spans="2:2">
      <c r="B1521" s="22"/>
    </row>
    <row r="1522" spans="2:2">
      <c r="B1522" s="22"/>
    </row>
    <row r="1523" spans="2:2">
      <c r="B1523" s="22"/>
    </row>
    <row r="1524" spans="2:2">
      <c r="B1524" s="22"/>
    </row>
    <row r="1525" spans="2:2">
      <c r="B1525" s="22"/>
    </row>
    <row r="1526" spans="2:2">
      <c r="B1526" s="22"/>
    </row>
    <row r="1527" spans="2:2">
      <c r="B1527" s="22"/>
    </row>
    <row r="1528" spans="2:2">
      <c r="B1528" s="22"/>
    </row>
    <row r="1529" spans="2:2">
      <c r="B1529" s="22"/>
    </row>
    <row r="1530" spans="2:2">
      <c r="B1530" s="22"/>
    </row>
    <row r="1531" spans="2:2">
      <c r="B1531" s="22"/>
    </row>
    <row r="1532" spans="2:2">
      <c r="B1532" s="22"/>
    </row>
    <row r="1533" spans="2:2">
      <c r="B1533" s="22"/>
    </row>
    <row r="1534" spans="2:2">
      <c r="B1534" s="22"/>
    </row>
    <row r="1535" spans="2:2">
      <c r="B1535" s="22"/>
    </row>
    <row r="1536" spans="2:2">
      <c r="B1536" s="22"/>
    </row>
    <row r="1537" spans="2:2">
      <c r="B1537" s="22"/>
    </row>
    <row r="1538" spans="2:2">
      <c r="B1538" s="22"/>
    </row>
    <row r="1539" spans="2:2">
      <c r="B1539" s="22"/>
    </row>
    <row r="1540" spans="2:2">
      <c r="B1540" s="22"/>
    </row>
    <row r="1541" spans="2:2">
      <c r="B1541" s="22"/>
    </row>
    <row r="1542" spans="2:2">
      <c r="B1542" s="22"/>
    </row>
    <row r="1543" spans="2:2">
      <c r="B1543" s="22"/>
    </row>
    <row r="1544" spans="2:2">
      <c r="B1544" s="22"/>
    </row>
    <row r="1545" spans="2:2">
      <c r="B1545" s="22"/>
    </row>
    <row r="1546" spans="2:2">
      <c r="B1546" s="22"/>
    </row>
    <row r="1547" spans="2:2">
      <c r="B1547" s="22"/>
    </row>
    <row r="1548" spans="2:2">
      <c r="B1548" s="22"/>
    </row>
    <row r="1549" spans="2:2">
      <c r="B1549" s="22"/>
    </row>
    <row r="1550" spans="2:2">
      <c r="B1550" s="22"/>
    </row>
    <row r="1551" spans="2:2">
      <c r="B1551" s="22"/>
    </row>
    <row r="1552" spans="2:2">
      <c r="B1552" s="22"/>
    </row>
    <row r="1553" spans="2:2">
      <c r="B1553" s="22"/>
    </row>
    <row r="1554" spans="2:2">
      <c r="B1554" s="22"/>
    </row>
    <row r="1555" spans="2:2">
      <c r="B1555" s="22"/>
    </row>
    <row r="1556" spans="2:2">
      <c r="B1556" s="22"/>
    </row>
    <row r="1557" spans="2:2">
      <c r="B1557" s="22"/>
    </row>
    <row r="1558" spans="2:2">
      <c r="B1558" s="22"/>
    </row>
    <row r="1559" spans="2:2">
      <c r="B1559" s="22"/>
    </row>
    <row r="1560" spans="2:2">
      <c r="B1560" s="22"/>
    </row>
    <row r="1561" spans="2:2">
      <c r="B1561" s="22"/>
    </row>
    <row r="1562" spans="2:2">
      <c r="B1562" s="22"/>
    </row>
    <row r="1563" spans="2:2">
      <c r="B1563" s="22"/>
    </row>
    <row r="1564" spans="2:2">
      <c r="B1564" s="22"/>
    </row>
    <row r="1565" spans="2:2">
      <c r="B1565" s="22"/>
    </row>
    <row r="1566" spans="2:2">
      <c r="B1566" s="22"/>
    </row>
    <row r="1567" spans="2:2">
      <c r="B1567" s="22"/>
    </row>
    <row r="1568" spans="2:2">
      <c r="B1568" s="22"/>
    </row>
    <row r="1569" spans="2:2">
      <c r="B1569" s="22"/>
    </row>
    <row r="1570" spans="2:2">
      <c r="B1570" s="22"/>
    </row>
    <row r="1571" spans="2:2">
      <c r="B1571" s="22"/>
    </row>
    <row r="1572" spans="2:2">
      <c r="B1572" s="22"/>
    </row>
    <row r="1573" spans="2:2">
      <c r="B1573" s="22"/>
    </row>
    <row r="1574" spans="2:2">
      <c r="B1574" s="22"/>
    </row>
    <row r="1575" spans="2:2">
      <c r="B1575" s="22"/>
    </row>
    <row r="1576" spans="2:2">
      <c r="B1576" s="22"/>
    </row>
    <row r="1577" spans="2:2">
      <c r="B1577" s="22"/>
    </row>
    <row r="1578" spans="2:2">
      <c r="B1578" s="22"/>
    </row>
    <row r="1579" spans="2:2">
      <c r="B1579" s="22"/>
    </row>
    <row r="1580" spans="2:2">
      <c r="B1580" s="22"/>
    </row>
    <row r="1581" spans="2:2">
      <c r="B1581" s="22"/>
    </row>
    <row r="1582" spans="2:2">
      <c r="B1582" s="22"/>
    </row>
    <row r="1583" spans="2:2">
      <c r="B1583" s="22"/>
    </row>
    <row r="1584" spans="2:2">
      <c r="B1584" s="22"/>
    </row>
    <row r="1585" spans="2:2">
      <c r="B1585" s="22"/>
    </row>
    <row r="1586" spans="2:2">
      <c r="B1586" s="22"/>
    </row>
    <row r="1587" spans="2:2">
      <c r="B1587" s="22"/>
    </row>
    <row r="1588" spans="2:2">
      <c r="B1588" s="22"/>
    </row>
    <row r="1589" spans="2:2">
      <c r="B1589" s="22"/>
    </row>
    <row r="1590" spans="2:2">
      <c r="B1590" s="22"/>
    </row>
    <row r="1591" spans="2:2">
      <c r="B1591" s="22"/>
    </row>
    <row r="1592" spans="2:2">
      <c r="B1592" s="22"/>
    </row>
    <row r="1593" spans="2:2">
      <c r="B1593" s="22"/>
    </row>
    <row r="1594" spans="2:2">
      <c r="B1594" s="22"/>
    </row>
    <row r="1595" spans="2:2">
      <c r="B1595" s="22"/>
    </row>
    <row r="1596" spans="2:2">
      <c r="B1596" s="22"/>
    </row>
    <row r="1597" spans="2:2">
      <c r="B1597" s="22"/>
    </row>
    <row r="1598" spans="2:2">
      <c r="B1598" s="22"/>
    </row>
    <row r="1599" spans="2:2">
      <c r="B1599" s="22"/>
    </row>
    <row r="1600" spans="2:2">
      <c r="B1600" s="22"/>
    </row>
    <row r="1601" spans="2:2">
      <c r="B1601" s="22"/>
    </row>
    <row r="1602" spans="2:2">
      <c r="B1602" s="22"/>
    </row>
    <row r="1603" spans="2:2">
      <c r="B1603" s="22"/>
    </row>
    <row r="1604" spans="2:2">
      <c r="B1604" s="22"/>
    </row>
    <row r="1605" spans="2:2">
      <c r="B1605" s="22"/>
    </row>
    <row r="1606" spans="2:2">
      <c r="B1606" s="22"/>
    </row>
    <row r="1607" spans="2:2">
      <c r="B1607" s="22"/>
    </row>
    <row r="1608" spans="2:2">
      <c r="B1608" s="22"/>
    </row>
    <row r="1609" spans="2:2">
      <c r="B1609" s="22"/>
    </row>
    <row r="1610" spans="2:2">
      <c r="B1610" s="22"/>
    </row>
    <row r="1611" spans="2:2">
      <c r="B1611" s="22"/>
    </row>
    <row r="1612" spans="2:2">
      <c r="B1612" s="22"/>
    </row>
    <row r="1613" spans="2:2">
      <c r="B1613" s="22"/>
    </row>
    <row r="1614" spans="2:2">
      <c r="B1614" s="22"/>
    </row>
    <row r="1615" spans="2:2">
      <c r="B1615" s="23"/>
    </row>
    <row r="1616" spans="2:2">
      <c r="B1616" s="22"/>
    </row>
    <row r="1617" spans="2:2">
      <c r="B1617" s="22"/>
    </row>
    <row r="1618" spans="2:2">
      <c r="B1618" s="22"/>
    </row>
    <row r="1619" spans="2:2">
      <c r="B1619" s="22"/>
    </row>
    <row r="1620" spans="2:2">
      <c r="B1620" s="22"/>
    </row>
    <row r="1621" spans="2:2">
      <c r="B1621" s="22"/>
    </row>
    <row r="1622" spans="2:2">
      <c r="B1622" s="22"/>
    </row>
    <row r="1623" spans="2:2">
      <c r="B1623" s="22"/>
    </row>
    <row r="1624" spans="2:2">
      <c r="B1624" s="22"/>
    </row>
    <row r="1625" spans="2:2">
      <c r="B1625" s="22"/>
    </row>
    <row r="1626" spans="2:2">
      <c r="B1626" s="22"/>
    </row>
    <row r="1627" spans="2:2">
      <c r="B1627" s="22"/>
    </row>
    <row r="1628" spans="2:2">
      <c r="B1628" s="22"/>
    </row>
    <row r="1629" spans="2:2">
      <c r="B1629" s="22"/>
    </row>
    <row r="1630" spans="2:2">
      <c r="B1630" s="22"/>
    </row>
    <row r="1631" spans="2:2">
      <c r="B1631" s="22"/>
    </row>
    <row r="1632" spans="2:2">
      <c r="B1632" s="22"/>
    </row>
    <row r="1633" spans="2:2">
      <c r="B1633" s="22"/>
    </row>
    <row r="1634" spans="2:2">
      <c r="B1634" s="22"/>
    </row>
    <row r="1635" spans="2:2">
      <c r="B1635" s="22"/>
    </row>
    <row r="1636" spans="2:2">
      <c r="B1636" s="22"/>
    </row>
    <row r="1637" spans="2:2">
      <c r="B1637" s="22"/>
    </row>
    <row r="1638" spans="2:2">
      <c r="B1638" s="22"/>
    </row>
    <row r="1639" spans="2:2">
      <c r="B1639" s="22"/>
    </row>
    <row r="1640" spans="2:2">
      <c r="B1640" s="22"/>
    </row>
    <row r="1641" spans="2:2">
      <c r="B1641" s="22"/>
    </row>
    <row r="1642" spans="2:2">
      <c r="B1642" s="22"/>
    </row>
    <row r="1643" spans="2:2">
      <c r="B1643" s="22"/>
    </row>
    <row r="1644" spans="2:2">
      <c r="B1644" s="22"/>
    </row>
    <row r="1645" spans="2:2">
      <c r="B1645" s="22"/>
    </row>
    <row r="1646" spans="2:2">
      <c r="B1646" s="22"/>
    </row>
    <row r="1647" spans="2:2">
      <c r="B1647" s="22"/>
    </row>
    <row r="1648" spans="2:2">
      <c r="B1648" s="22"/>
    </row>
    <row r="1649" spans="2:2">
      <c r="B1649" s="22"/>
    </row>
    <row r="1650" spans="2:2">
      <c r="B1650" s="22"/>
    </row>
    <row r="1651" spans="2:2">
      <c r="B1651" s="22"/>
    </row>
    <row r="1652" spans="2:2">
      <c r="B1652" s="22"/>
    </row>
    <row r="1653" spans="2:2">
      <c r="B1653" s="22"/>
    </row>
    <row r="1654" spans="2:2">
      <c r="B1654" s="22"/>
    </row>
    <row r="1655" spans="2:2">
      <c r="B1655" s="22"/>
    </row>
    <row r="1656" spans="2:2">
      <c r="B1656" s="22"/>
    </row>
    <row r="1657" spans="2:2">
      <c r="B1657" s="22"/>
    </row>
    <row r="1658" spans="2:2">
      <c r="B1658" s="22"/>
    </row>
    <row r="1659" spans="2:2">
      <c r="B1659" s="22"/>
    </row>
    <row r="1660" spans="2:2">
      <c r="B1660" s="22"/>
    </row>
    <row r="1661" spans="2:2">
      <c r="B1661" s="22"/>
    </row>
    <row r="1662" spans="2:2">
      <c r="B1662" s="22"/>
    </row>
    <row r="1663" spans="2:2">
      <c r="B1663" s="22"/>
    </row>
    <row r="1664" spans="2:2">
      <c r="B1664" s="22"/>
    </row>
    <row r="1665" spans="2:2">
      <c r="B1665" s="22"/>
    </row>
    <row r="1666" spans="2:2">
      <c r="B1666" s="22"/>
    </row>
    <row r="1667" spans="2:2">
      <c r="B1667" s="22"/>
    </row>
    <row r="1668" spans="2:2">
      <c r="B1668" s="22"/>
    </row>
    <row r="1669" spans="2:2">
      <c r="B1669" s="22"/>
    </row>
    <row r="1670" spans="2:2">
      <c r="B1670" s="22"/>
    </row>
    <row r="1671" spans="2:2">
      <c r="B1671" s="22"/>
    </row>
    <row r="1672" spans="2:2">
      <c r="B1672" s="22"/>
    </row>
    <row r="1673" spans="2:2">
      <c r="B1673" s="22"/>
    </row>
    <row r="1674" spans="2:2">
      <c r="B1674" s="22"/>
    </row>
    <row r="1675" spans="2:2">
      <c r="B1675" s="22"/>
    </row>
    <row r="1676" spans="2:2">
      <c r="B1676" s="22"/>
    </row>
    <row r="1677" spans="2:2">
      <c r="B1677" s="22"/>
    </row>
    <row r="1678" spans="2:2">
      <c r="B1678" s="22"/>
    </row>
    <row r="1679" spans="2:2">
      <c r="B1679" s="22"/>
    </row>
    <row r="1680" spans="2:2">
      <c r="B1680" s="22"/>
    </row>
    <row r="1681" spans="2:2">
      <c r="B1681" s="22"/>
    </row>
    <row r="1682" spans="2:2">
      <c r="B1682" s="22"/>
    </row>
    <row r="1683" spans="2:2">
      <c r="B1683" s="22"/>
    </row>
    <row r="1684" spans="2:2">
      <c r="B1684" s="22"/>
    </row>
    <row r="1685" spans="2:2">
      <c r="B1685" s="22"/>
    </row>
    <row r="1686" spans="2:2">
      <c r="B1686" s="22"/>
    </row>
    <row r="1687" spans="2:2">
      <c r="B1687" s="22"/>
    </row>
    <row r="1688" spans="2:2">
      <c r="B1688" s="22"/>
    </row>
    <row r="1689" spans="2:2">
      <c r="B1689" s="22"/>
    </row>
    <row r="1690" spans="2:2">
      <c r="B1690" s="22"/>
    </row>
    <row r="1691" spans="2:2">
      <c r="B1691" s="22"/>
    </row>
    <row r="1692" spans="2:2">
      <c r="B1692" s="22"/>
    </row>
    <row r="1693" spans="2:2">
      <c r="B1693" s="22"/>
    </row>
    <row r="1694" spans="2:2">
      <c r="B1694" s="22"/>
    </row>
    <row r="1695" spans="2:2">
      <c r="B1695" s="22"/>
    </row>
    <row r="1696" spans="2:2">
      <c r="B1696" s="22"/>
    </row>
    <row r="1697" spans="2:2">
      <c r="B1697" s="22"/>
    </row>
    <row r="1698" spans="2:2">
      <c r="B1698" s="22"/>
    </row>
    <row r="1699" spans="2:2">
      <c r="B1699" s="22"/>
    </row>
    <row r="1700" spans="2:2">
      <c r="B1700" s="22"/>
    </row>
    <row r="1701" spans="2:2">
      <c r="B1701" s="22"/>
    </row>
    <row r="1702" spans="2:2">
      <c r="B1702" s="22"/>
    </row>
    <row r="1703" spans="2:2">
      <c r="B1703" s="22"/>
    </row>
    <row r="1704" spans="2:2">
      <c r="B1704" s="22"/>
    </row>
    <row r="1705" spans="2:2">
      <c r="B1705" s="22"/>
    </row>
    <row r="1706" spans="2:2">
      <c r="B1706" s="22"/>
    </row>
    <row r="1707" spans="2:2">
      <c r="B1707" s="22"/>
    </row>
    <row r="1708" spans="2:2">
      <c r="B1708" s="22"/>
    </row>
    <row r="1709" spans="2:2">
      <c r="B1709" s="22"/>
    </row>
    <row r="1710" spans="2:2">
      <c r="B1710" s="22"/>
    </row>
    <row r="1711" spans="2:2">
      <c r="B1711" s="22"/>
    </row>
    <row r="1712" spans="2:2">
      <c r="B1712" s="22"/>
    </row>
    <row r="1713" spans="2:2">
      <c r="B1713" s="22"/>
    </row>
    <row r="1714" spans="2:2">
      <c r="B1714" s="22"/>
    </row>
    <row r="1715" spans="2:2">
      <c r="B1715" s="22"/>
    </row>
    <row r="1716" spans="2:2">
      <c r="B1716" s="22"/>
    </row>
    <row r="1717" spans="2:2">
      <c r="B1717" s="22"/>
    </row>
    <row r="1718" spans="2:2">
      <c r="B1718" s="22"/>
    </row>
    <row r="1719" spans="2:2">
      <c r="B1719" s="22"/>
    </row>
    <row r="1720" spans="2:2">
      <c r="B1720" s="22"/>
    </row>
    <row r="1721" spans="2:2">
      <c r="B1721" s="22"/>
    </row>
    <row r="1722" spans="2:2">
      <c r="B1722" s="22"/>
    </row>
    <row r="1723" spans="2:2">
      <c r="B1723" s="22"/>
    </row>
    <row r="1724" spans="2:2">
      <c r="B1724" s="22"/>
    </row>
    <row r="1725" spans="2:2">
      <c r="B1725" s="22"/>
    </row>
    <row r="1726" spans="2:2">
      <c r="B1726" s="22"/>
    </row>
    <row r="1727" spans="2:2">
      <c r="B1727" s="22"/>
    </row>
    <row r="1728" spans="2:2">
      <c r="B1728" s="22"/>
    </row>
    <row r="1729" spans="2:2">
      <c r="B1729" s="22"/>
    </row>
    <row r="1730" spans="2:2">
      <c r="B1730" s="22"/>
    </row>
    <row r="1731" spans="2:2">
      <c r="B1731" s="22"/>
    </row>
    <row r="1732" spans="2:2">
      <c r="B1732" s="22"/>
    </row>
    <row r="1733" spans="2:2">
      <c r="B1733" s="22"/>
    </row>
    <row r="1734" spans="2:2">
      <c r="B1734" s="22"/>
    </row>
    <row r="1735" spans="2:2">
      <c r="B1735" s="22"/>
    </row>
    <row r="1736" spans="2:2">
      <c r="B1736" s="22"/>
    </row>
    <row r="1737" spans="2:2">
      <c r="B1737" s="22"/>
    </row>
    <row r="1738" spans="2:2">
      <c r="B1738" s="22"/>
    </row>
    <row r="1739" spans="2:2">
      <c r="B1739" s="22"/>
    </row>
    <row r="1740" spans="2:2">
      <c r="B1740" s="22"/>
    </row>
    <row r="1741" spans="2:2">
      <c r="B1741" s="22"/>
    </row>
    <row r="1742" spans="2:2">
      <c r="B1742" s="22"/>
    </row>
    <row r="1743" spans="2:2">
      <c r="B1743" s="22"/>
    </row>
    <row r="1744" spans="2:2">
      <c r="B1744" s="22"/>
    </row>
    <row r="1745" spans="2:2">
      <c r="B1745" s="22"/>
    </row>
    <row r="1746" spans="2:2">
      <c r="B1746" s="22"/>
    </row>
    <row r="1747" spans="2:2">
      <c r="B1747" s="22"/>
    </row>
    <row r="1748" spans="2:2">
      <c r="B1748" s="22"/>
    </row>
    <row r="1749" spans="2:2">
      <c r="B1749" s="22"/>
    </row>
    <row r="1750" spans="2:2">
      <c r="B1750" s="22"/>
    </row>
    <row r="1751" spans="2:2">
      <c r="B1751" s="22"/>
    </row>
    <row r="1752" spans="2:2">
      <c r="B1752" s="22"/>
    </row>
    <row r="1753" spans="2:2">
      <c r="B1753" s="22"/>
    </row>
    <row r="1754" spans="2:2">
      <c r="B1754" s="22"/>
    </row>
    <row r="1755" spans="2:2">
      <c r="B1755" s="22"/>
    </row>
    <row r="1756" spans="2:2">
      <c r="B1756" s="22"/>
    </row>
    <row r="1757" spans="2:2">
      <c r="B1757" s="22"/>
    </row>
    <row r="1758" spans="2:2">
      <c r="B1758" s="22"/>
    </row>
    <row r="1759" spans="2:2">
      <c r="B1759" s="22"/>
    </row>
    <row r="1760" spans="2:2">
      <c r="B1760" s="22"/>
    </row>
    <row r="1761" spans="2:2">
      <c r="B1761" s="22"/>
    </row>
    <row r="1762" spans="2:2">
      <c r="B1762" s="22"/>
    </row>
    <row r="1763" spans="2:2">
      <c r="B1763" s="22"/>
    </row>
    <row r="1764" spans="2:2">
      <c r="B1764" s="22"/>
    </row>
    <row r="1765" spans="2:2">
      <c r="B1765" s="22"/>
    </row>
    <row r="1766" spans="2:2">
      <c r="B1766" s="22"/>
    </row>
    <row r="1767" spans="2:2">
      <c r="B1767" s="22"/>
    </row>
    <row r="1768" spans="2:2">
      <c r="B1768" s="22"/>
    </row>
    <row r="1769" spans="2:2">
      <c r="B1769" s="22"/>
    </row>
    <row r="1770" spans="2:2">
      <c r="B1770" s="22"/>
    </row>
    <row r="1771" spans="2:2">
      <c r="B1771" s="22"/>
    </row>
    <row r="1772" spans="2:2">
      <c r="B1772" s="22"/>
    </row>
    <row r="1773" spans="2:2">
      <c r="B1773" s="22"/>
    </row>
    <row r="1774" spans="2:2">
      <c r="B1774" s="22"/>
    </row>
    <row r="1775" spans="2:2">
      <c r="B1775" s="22"/>
    </row>
    <row r="1776" spans="2:2">
      <c r="B1776" s="22"/>
    </row>
    <row r="1777" spans="2:2">
      <c r="B1777" s="22"/>
    </row>
    <row r="1778" spans="2:2">
      <c r="B1778" s="22"/>
    </row>
    <row r="1779" spans="2:2">
      <c r="B1779" s="22"/>
    </row>
    <row r="1780" spans="2:2">
      <c r="B1780" s="22"/>
    </row>
    <row r="1781" spans="2:2">
      <c r="B1781" s="22"/>
    </row>
    <row r="1782" spans="2:2">
      <c r="B1782" s="22"/>
    </row>
    <row r="1783" spans="2:2">
      <c r="B1783" s="22"/>
    </row>
    <row r="1784" spans="2:2">
      <c r="B1784" s="22"/>
    </row>
    <row r="1785" spans="2:2">
      <c r="B1785" s="22"/>
    </row>
    <row r="1786" spans="2:2">
      <c r="B1786" s="22"/>
    </row>
    <row r="1787" spans="2:2">
      <c r="B1787" s="22"/>
    </row>
    <row r="1788" spans="2:2">
      <c r="B1788" s="22"/>
    </row>
    <row r="1789" spans="2:2">
      <c r="B1789" s="22"/>
    </row>
    <row r="1790" spans="2:2">
      <c r="B1790" s="22"/>
    </row>
    <row r="1791" spans="2:2">
      <c r="B1791" s="22"/>
    </row>
    <row r="1792" spans="2:2">
      <c r="B1792" s="22"/>
    </row>
    <row r="1793" spans="2:2">
      <c r="B1793" s="22"/>
    </row>
    <row r="1794" spans="2:2">
      <c r="B1794" s="22"/>
    </row>
    <row r="1795" spans="2:2">
      <c r="B1795" s="22"/>
    </row>
    <row r="1796" spans="2:2">
      <c r="B1796" s="22"/>
    </row>
    <row r="1797" spans="2:2">
      <c r="B1797" s="22"/>
    </row>
    <row r="1798" spans="2:2">
      <c r="B1798" s="22"/>
    </row>
    <row r="1799" spans="2:2">
      <c r="B1799" s="22"/>
    </row>
    <row r="1800" spans="2:2">
      <c r="B1800" s="22"/>
    </row>
    <row r="1801" spans="2:2">
      <c r="B1801" s="22"/>
    </row>
    <row r="1802" spans="2:2">
      <c r="B1802" s="22"/>
    </row>
    <row r="1803" spans="2:2">
      <c r="B1803" s="22"/>
    </row>
    <row r="1804" spans="2:2">
      <c r="B1804" s="22"/>
    </row>
    <row r="1805" spans="2:2">
      <c r="B1805" s="22"/>
    </row>
    <row r="1806" spans="2:2">
      <c r="B1806" s="22"/>
    </row>
    <row r="1807" spans="2:2">
      <c r="B1807" s="22"/>
    </row>
    <row r="1808" spans="2:2">
      <c r="B1808" s="22"/>
    </row>
    <row r="1809" spans="2:2">
      <c r="B1809" s="22"/>
    </row>
    <row r="1810" spans="2:2">
      <c r="B1810" s="22"/>
    </row>
    <row r="1811" spans="2:2">
      <c r="B1811" s="22"/>
    </row>
    <row r="1812" spans="2:2">
      <c r="B1812" s="22"/>
    </row>
    <row r="1813" spans="2:2">
      <c r="B1813" s="22"/>
    </row>
    <row r="1814" spans="2:2">
      <c r="B1814" s="22"/>
    </row>
    <row r="1815" spans="2:2">
      <c r="B1815" s="22"/>
    </row>
    <row r="1816" spans="2:2">
      <c r="B1816" s="22"/>
    </row>
    <row r="1817" spans="2:2">
      <c r="B1817" s="22"/>
    </row>
    <row r="1818" spans="2:2">
      <c r="B1818" s="22"/>
    </row>
    <row r="1819" spans="2:2">
      <c r="B1819" s="22"/>
    </row>
    <row r="1820" spans="2:2">
      <c r="B1820" s="22"/>
    </row>
    <row r="1821" spans="2:2">
      <c r="B1821" s="22"/>
    </row>
    <row r="1822" spans="2:2">
      <c r="B1822" s="22"/>
    </row>
    <row r="1823" spans="2:2">
      <c r="B1823" s="22"/>
    </row>
    <row r="1824" spans="2:2">
      <c r="B1824" s="22"/>
    </row>
    <row r="1825" spans="2:2">
      <c r="B1825" s="22"/>
    </row>
    <row r="1826" spans="2:2">
      <c r="B1826" s="22"/>
    </row>
    <row r="1827" spans="2:2">
      <c r="B1827" s="22"/>
    </row>
    <row r="1828" spans="2:2">
      <c r="B1828" s="22"/>
    </row>
    <row r="1829" spans="2:2">
      <c r="B1829" s="22"/>
    </row>
    <row r="1830" spans="2:2">
      <c r="B1830" s="19"/>
    </row>
    <row r="1831" spans="2:2">
      <c r="B1831" s="19"/>
    </row>
    <row r="1832" spans="2:2">
      <c r="B1832" s="19"/>
    </row>
    <row r="1833" spans="2:2">
      <c r="B1833" s="19"/>
    </row>
    <row r="1834" spans="2:2">
      <c r="B1834" s="19"/>
    </row>
    <row r="1835" spans="2:2">
      <c r="B1835" s="24"/>
    </row>
    <row r="1836" spans="2:2">
      <c r="B1836" s="24"/>
    </row>
    <row r="1837" spans="2:2">
      <c r="B1837" s="24"/>
    </row>
    <row r="1838" spans="2:2">
      <c r="B1838" s="24"/>
    </row>
    <row r="1839" spans="2:2">
      <c r="B1839" s="19"/>
    </row>
    <row r="1840" spans="2:2">
      <c r="B1840" s="19"/>
    </row>
    <row r="1841" spans="2:2">
      <c r="B1841" s="19"/>
    </row>
    <row r="1842" spans="2:2">
      <c r="B1842" s="19"/>
    </row>
    <row r="1843" spans="2:2">
      <c r="B1843" s="19"/>
    </row>
    <row r="1844" spans="2:2">
      <c r="B1844" s="19"/>
    </row>
    <row r="1845" spans="2:2">
      <c r="B1845" s="19"/>
    </row>
    <row r="1846" spans="2:2">
      <c r="B1846" s="19"/>
    </row>
    <row r="1847" spans="2:2">
      <c r="B1847" s="19"/>
    </row>
    <row r="1848" spans="2:2">
      <c r="B1848" s="19"/>
    </row>
    <row r="1849" spans="2:2">
      <c r="B1849" s="19"/>
    </row>
    <row r="1850" spans="2:2">
      <c r="B1850" s="19"/>
    </row>
    <row r="1851" spans="2:2">
      <c r="B1851" s="19"/>
    </row>
    <row r="1852" spans="2:2">
      <c r="B1852" s="19"/>
    </row>
    <row r="1853" spans="2:2">
      <c r="B1853" s="19"/>
    </row>
    <row r="1854" spans="2:2">
      <c r="B1854" s="19"/>
    </row>
    <row r="1855" spans="2:2">
      <c r="B1855" s="19"/>
    </row>
    <row r="1856" spans="2:2">
      <c r="B1856" s="19"/>
    </row>
    <row r="1857" spans="2:2">
      <c r="B1857" s="19"/>
    </row>
    <row r="1858" spans="2:2">
      <c r="B1858" s="19"/>
    </row>
    <row r="1859" spans="2:2">
      <c r="B1859" s="19"/>
    </row>
    <row r="1860" spans="2:2">
      <c r="B1860" s="19"/>
    </row>
    <row r="1861" spans="2:2">
      <c r="B1861" s="19"/>
    </row>
    <row r="1862" spans="2:2">
      <c r="B1862" s="19"/>
    </row>
    <row r="1863" spans="2:2">
      <c r="B1863" s="19"/>
    </row>
    <row r="1864" spans="2:2">
      <c r="B1864" s="19"/>
    </row>
    <row r="1865" spans="2:2">
      <c r="B1865" s="19"/>
    </row>
    <row r="1866" spans="2:2">
      <c r="B1866" s="19"/>
    </row>
    <row r="1867" spans="2:2">
      <c r="B1867" s="19"/>
    </row>
    <row r="1868" spans="2:2">
      <c r="B1868" s="19"/>
    </row>
    <row r="1869" spans="2:2">
      <c r="B1869" s="19"/>
    </row>
    <row r="1870" spans="2:2">
      <c r="B1870" s="19"/>
    </row>
    <row r="1871" spans="2:2">
      <c r="B1871" s="19"/>
    </row>
    <row r="1872" spans="2:2">
      <c r="B1872" s="19"/>
    </row>
    <row r="1873" spans="2:2">
      <c r="B1873" s="19"/>
    </row>
    <row r="1874" spans="2:2">
      <c r="B1874" s="19"/>
    </row>
    <row r="1875" spans="2:2">
      <c r="B1875" s="19"/>
    </row>
    <row r="1876" spans="2:2">
      <c r="B1876" s="19"/>
    </row>
    <row r="1877" spans="2:2">
      <c r="B1877" s="19"/>
    </row>
    <row r="1878" spans="2:2">
      <c r="B1878" s="19"/>
    </row>
    <row r="1879" spans="2:2">
      <c r="B1879" s="19"/>
    </row>
    <row r="1880" spans="2:2">
      <c r="B1880" s="19"/>
    </row>
    <row r="1881" spans="2:2">
      <c r="B1881" s="19"/>
    </row>
    <row r="1882" spans="2:2">
      <c r="B1882" s="19"/>
    </row>
    <row r="1883" spans="2:2">
      <c r="B1883" s="19"/>
    </row>
    <row r="1884" spans="2:2">
      <c r="B1884" s="19"/>
    </row>
    <row r="1885" spans="2:2">
      <c r="B1885" s="19"/>
    </row>
    <row r="1886" spans="2:2">
      <c r="B1886" s="19"/>
    </row>
    <row r="1887" spans="2:2">
      <c r="B1887" s="19"/>
    </row>
    <row r="1888" spans="2:2">
      <c r="B1888" s="19"/>
    </row>
    <row r="1889" spans="2:2">
      <c r="B1889" s="19"/>
    </row>
    <row r="1890" spans="2:2">
      <c r="B1890" s="19"/>
    </row>
    <row r="1891" spans="2:2">
      <c r="B1891" s="19"/>
    </row>
    <row r="1892" spans="2:2">
      <c r="B1892" s="19"/>
    </row>
    <row r="1893" spans="2:2">
      <c r="B1893" s="19"/>
    </row>
    <row r="1894" spans="2:2">
      <c r="B1894" s="19"/>
    </row>
    <row r="1895" spans="2:2">
      <c r="B1895" s="19"/>
    </row>
    <row r="1896" spans="2:2">
      <c r="B1896" s="19"/>
    </row>
    <row r="1897" spans="2:2">
      <c r="B1897" s="19"/>
    </row>
    <row r="1898" spans="2:2">
      <c r="B1898" s="19"/>
    </row>
    <row r="1899" spans="2:2">
      <c r="B1899" s="19"/>
    </row>
    <row r="1900" spans="2:2">
      <c r="B1900" s="19"/>
    </row>
    <row r="1901" spans="2:2">
      <c r="B1901" s="19"/>
    </row>
    <row r="1902" spans="2:2">
      <c r="B1902" s="19"/>
    </row>
    <row r="1903" spans="2:2">
      <c r="B1903" s="19"/>
    </row>
    <row r="1904" spans="2:2">
      <c r="B1904" s="19"/>
    </row>
    <row r="1905" spans="2:2">
      <c r="B1905" s="19"/>
    </row>
    <row r="1906" spans="2:2">
      <c r="B1906" s="19"/>
    </row>
    <row r="1907" spans="2:2">
      <c r="B1907" s="19"/>
    </row>
    <row r="1908" spans="2:2">
      <c r="B1908" s="19"/>
    </row>
    <row r="1909" spans="2:2">
      <c r="B1909" s="19"/>
    </row>
    <row r="1910" spans="2:2">
      <c r="B1910" s="19"/>
    </row>
    <row r="1911" spans="2:2">
      <c r="B1911" s="19"/>
    </row>
    <row r="1912" spans="2:2">
      <c r="B1912" s="19"/>
    </row>
    <row r="1913" spans="2:2">
      <c r="B1913" s="19"/>
    </row>
    <row r="1914" spans="2:2">
      <c r="B1914" s="19"/>
    </row>
    <row r="1915" spans="2:2">
      <c r="B1915" s="19"/>
    </row>
    <row r="1916" spans="2:2">
      <c r="B1916" s="19"/>
    </row>
    <row r="1917" spans="2:2">
      <c r="B1917" s="19"/>
    </row>
    <row r="1918" spans="2:2">
      <c r="B1918" s="19"/>
    </row>
    <row r="1919" spans="2:2">
      <c r="B1919" s="19"/>
    </row>
    <row r="1920" spans="2:2">
      <c r="B1920" s="19"/>
    </row>
    <row r="1921" spans="2:2">
      <c r="B1921" s="19"/>
    </row>
    <row r="1922" spans="2:2">
      <c r="B1922" s="19"/>
    </row>
    <row r="1923" spans="2:2">
      <c r="B1923" s="19"/>
    </row>
    <row r="1924" spans="2:2">
      <c r="B1924" s="19"/>
    </row>
    <row r="1925" spans="2:2">
      <c r="B1925" s="19"/>
    </row>
    <row r="1926" spans="2:2">
      <c r="B1926" s="19"/>
    </row>
    <row r="1927" spans="2:2">
      <c r="B1927" s="19"/>
    </row>
    <row r="1928" spans="2:2">
      <c r="B1928" s="19"/>
    </row>
    <row r="1929" spans="2:2">
      <c r="B1929" s="19"/>
    </row>
    <row r="1930" spans="2:2">
      <c r="B1930" s="19"/>
    </row>
    <row r="1931" spans="2:2">
      <c r="B1931" s="19"/>
    </row>
    <row r="1932" spans="2:2">
      <c r="B1932" s="19"/>
    </row>
    <row r="1933" spans="2:2">
      <c r="B1933" s="19"/>
    </row>
    <row r="1934" spans="2:2">
      <c r="B1934" s="19"/>
    </row>
    <row r="1935" spans="2:2">
      <c r="B1935" s="19"/>
    </row>
    <row r="1936" spans="2:2">
      <c r="B1936" s="19"/>
    </row>
    <row r="1937" spans="2:2">
      <c r="B1937" s="19"/>
    </row>
    <row r="1938" spans="2:2">
      <c r="B1938" s="19"/>
    </row>
    <row r="1939" spans="2:2">
      <c r="B1939" s="19"/>
    </row>
    <row r="1940" spans="2:2">
      <c r="B1940" s="19"/>
    </row>
    <row r="1941" spans="2:2">
      <c r="B1941" s="19"/>
    </row>
    <row r="1942" spans="2:2">
      <c r="B1942" s="19"/>
    </row>
    <row r="1943" spans="2:2">
      <c r="B1943" s="19"/>
    </row>
    <row r="1944" spans="2:2">
      <c r="B1944" s="19"/>
    </row>
    <row r="1945" spans="2:2">
      <c r="B1945" s="19"/>
    </row>
    <row r="1946" spans="2:2">
      <c r="B1946" s="19"/>
    </row>
    <row r="1947" spans="2:2">
      <c r="B1947" s="19"/>
    </row>
    <row r="1948" spans="2:2">
      <c r="B1948" s="19"/>
    </row>
    <row r="1949" spans="2:2">
      <c r="B1949" s="19"/>
    </row>
    <row r="1950" spans="2:2">
      <c r="B1950" s="19"/>
    </row>
    <row r="1951" spans="2:2">
      <c r="B1951" s="19"/>
    </row>
    <row r="1952" spans="2:2">
      <c r="B1952" s="19"/>
    </row>
    <row r="1953" spans="2:2">
      <c r="B1953" s="19"/>
    </row>
    <row r="1954" spans="2:2">
      <c r="B1954" s="19"/>
    </row>
    <row r="1955" spans="2:2">
      <c r="B1955" s="19"/>
    </row>
    <row r="1956" spans="2:2">
      <c r="B1956" s="19"/>
    </row>
    <row r="1957" spans="2:2">
      <c r="B1957" s="20"/>
    </row>
    <row r="1958" spans="2:2">
      <c r="B1958" s="20"/>
    </row>
    <row r="1959" spans="2:2">
      <c r="B1959" s="20"/>
    </row>
    <row r="1960" spans="2:2">
      <c r="B1960" s="20"/>
    </row>
    <row r="1961" spans="2:2">
      <c r="B1961" s="20"/>
    </row>
    <row r="1962" spans="2:2">
      <c r="B1962" s="20"/>
    </row>
    <row r="1963" spans="2:2">
      <c r="B1963" s="20"/>
    </row>
    <row r="1964" spans="2:2">
      <c r="B1964" s="20"/>
    </row>
    <row r="1965" spans="2:2">
      <c r="B1965" s="20"/>
    </row>
    <row r="1966" spans="2:2">
      <c r="B1966" s="20"/>
    </row>
    <row r="1967" spans="2:2">
      <c r="B1967" s="25"/>
    </row>
    <row r="1968" spans="2:2">
      <c r="B1968" s="24"/>
    </row>
    <row r="1969" spans="2:2">
      <c r="B1969" s="24"/>
    </row>
    <row r="1970" spans="2:2">
      <c r="B1970" s="24"/>
    </row>
    <row r="1971" spans="2:2">
      <c r="B1971" s="24"/>
    </row>
    <row r="1972" spans="2:2">
      <c r="B1972" s="24"/>
    </row>
    <row r="1973" spans="2:2">
      <c r="B1973" s="20"/>
    </row>
    <row r="1974" spans="2:2">
      <c r="B1974" s="24"/>
    </row>
    <row r="1975" spans="2:2">
      <c r="B1975" s="20"/>
    </row>
    <row r="1976" spans="2:2">
      <c r="B1976" s="20"/>
    </row>
    <row r="1977" spans="2:2">
      <c r="B1977" s="20"/>
    </row>
    <row r="1978" spans="2:2">
      <c r="B1978" s="24"/>
    </row>
    <row r="1979" spans="2:2">
      <c r="B1979" s="20"/>
    </row>
    <row r="1980" spans="2:2">
      <c r="B1980" s="20"/>
    </row>
    <row r="1981" spans="2:2">
      <c r="B1981" s="20"/>
    </row>
    <row r="1982" spans="2:2">
      <c r="B1982" s="20"/>
    </row>
    <row r="1983" spans="2:2">
      <c r="B1983" s="20"/>
    </row>
    <row r="1984" spans="2:2">
      <c r="B1984" s="20"/>
    </row>
    <row r="1985" spans="2:2">
      <c r="B1985" s="20"/>
    </row>
    <row r="1986" spans="2:2">
      <c r="B1986" s="20"/>
    </row>
    <row r="1987" spans="2:2">
      <c r="B1987" s="24"/>
    </row>
    <row r="1988" spans="2:2">
      <c r="B1988" s="24"/>
    </row>
    <row r="1989" spans="2:2">
      <c r="B1989" s="20"/>
    </row>
    <row r="1990" spans="2:2">
      <c r="B1990" s="24"/>
    </row>
    <row r="1991" spans="2:2">
      <c r="B1991" s="24"/>
    </row>
    <row r="1992" spans="2:2">
      <c r="B1992" s="24"/>
    </row>
    <row r="1993" spans="2:2">
      <c r="B1993" s="20"/>
    </row>
    <row r="1994" spans="2:2">
      <c r="B1994" s="24"/>
    </row>
    <row r="1995" spans="2:2">
      <c r="B1995" s="24"/>
    </row>
    <row r="1996" spans="2:2">
      <c r="B1996" s="24"/>
    </row>
    <row r="1997" spans="2:2">
      <c r="B1997" s="24"/>
    </row>
    <row r="1998" spans="2:2">
      <c r="B1998" s="24"/>
    </row>
    <row r="1999" spans="2:2">
      <c r="B1999" s="24"/>
    </row>
    <row r="2000" spans="2:2">
      <c r="B2000" s="24"/>
    </row>
    <row r="2001" spans="2:2">
      <c r="B2001" s="24"/>
    </row>
    <row r="2002" spans="2:2">
      <c r="B2002" s="24"/>
    </row>
    <row r="2003" spans="2:2">
      <c r="B2003" s="20"/>
    </row>
    <row r="2004" spans="2:2">
      <c r="B2004" s="20"/>
    </row>
    <row r="2005" spans="2:2">
      <c r="B2005" s="20"/>
    </row>
    <row r="2006" spans="2:2">
      <c r="B2006" s="24"/>
    </row>
    <row r="2007" spans="2:2">
      <c r="B2007" s="20"/>
    </row>
    <row r="2008" spans="2:2">
      <c r="B2008" s="24"/>
    </row>
    <row r="2009" spans="2:2">
      <c r="B2009" s="20"/>
    </row>
    <row r="2010" spans="2:2">
      <c r="B2010" s="24"/>
    </row>
    <row r="2011" spans="2:2">
      <c r="B2011" s="20"/>
    </row>
    <row r="2012" spans="2:2">
      <c r="B2012" s="24"/>
    </row>
    <row r="2013" spans="2:2">
      <c r="B2013" s="20"/>
    </row>
    <row r="2014" spans="2:2">
      <c r="B2014" s="24"/>
    </row>
    <row r="2015" spans="2:2">
      <c r="B2015" s="20"/>
    </row>
    <row r="2016" spans="2:2">
      <c r="B2016" s="24"/>
    </row>
    <row r="2017" spans="2:2">
      <c r="B2017" s="20"/>
    </row>
    <row r="2018" spans="2:2">
      <c r="B2018" s="20"/>
    </row>
    <row r="2019" spans="2:2">
      <c r="B2019" s="20"/>
    </row>
    <row r="2020" spans="2:2">
      <c r="B2020" s="24"/>
    </row>
    <row r="2021" spans="2:2">
      <c r="B2021" s="20"/>
    </row>
    <row r="2022" spans="2:2">
      <c r="B2022" s="24"/>
    </row>
    <row r="2023" spans="2:2">
      <c r="B2023" s="20"/>
    </row>
    <row r="2024" spans="2:2">
      <c r="B2024" s="24"/>
    </row>
    <row r="2025" spans="2:2">
      <c r="B2025" s="24"/>
    </row>
    <row r="2026" spans="2:2">
      <c r="B2026" s="24"/>
    </row>
    <row r="2027" spans="2:2">
      <c r="B2027" s="20"/>
    </row>
    <row r="2028" spans="2:2">
      <c r="B2028" s="24"/>
    </row>
    <row r="2029" spans="2:2">
      <c r="B2029" s="20"/>
    </row>
    <row r="2030" spans="2:2">
      <c r="B2030" s="24"/>
    </row>
    <row r="2031" spans="2:2">
      <c r="B2031" s="20"/>
    </row>
    <row r="2032" spans="2:2">
      <c r="B2032" s="24"/>
    </row>
    <row r="2033" spans="2:2">
      <c r="B2033" s="20"/>
    </row>
    <row r="2034" spans="2:2">
      <c r="B2034" s="24"/>
    </row>
    <row r="2035" spans="2:2">
      <c r="B2035" s="20"/>
    </row>
    <row r="2036" spans="2:2">
      <c r="B2036" s="24"/>
    </row>
    <row r="2037" spans="2:2">
      <c r="B2037" s="20"/>
    </row>
    <row r="2038" spans="2:2">
      <c r="B2038" s="24"/>
    </row>
    <row r="2039" spans="2:2">
      <c r="B2039" s="20"/>
    </row>
    <row r="2040" spans="2:2">
      <c r="B2040" s="24"/>
    </row>
    <row r="2041" spans="2:2">
      <c r="B2041" s="20"/>
    </row>
    <row r="2042" spans="2:2">
      <c r="B2042" s="24"/>
    </row>
    <row r="2043" spans="2:2">
      <c r="B2043" s="20"/>
    </row>
    <row r="2044" spans="2:2">
      <c r="B2044" s="24"/>
    </row>
    <row r="2045" spans="2:2">
      <c r="B2045" s="20"/>
    </row>
    <row r="2046" spans="2:2">
      <c r="B2046" s="20"/>
    </row>
    <row r="2047" spans="2:2">
      <c r="B2047" s="20"/>
    </row>
    <row r="2048" spans="2:2">
      <c r="B2048" s="20"/>
    </row>
    <row r="2049" spans="2:2">
      <c r="B2049" s="20"/>
    </row>
    <row r="2050" spans="2:2">
      <c r="B2050" s="20"/>
    </row>
    <row r="2051" spans="2:2">
      <c r="B2051" s="20"/>
    </row>
    <row r="2052" spans="2:2">
      <c r="B2052" s="20"/>
    </row>
    <row r="2053" spans="2:2">
      <c r="B2053" s="20"/>
    </row>
    <row r="2054" spans="2:2">
      <c r="B2054" s="20"/>
    </row>
    <row r="2055" spans="2:2">
      <c r="B2055" s="20"/>
    </row>
    <row r="2056" spans="2:2">
      <c r="B2056" s="20"/>
    </row>
    <row r="2057" spans="2:2">
      <c r="B2057" s="20"/>
    </row>
    <row r="2058" spans="2:2">
      <c r="B2058" s="20"/>
    </row>
    <row r="2059" spans="2:2">
      <c r="B2059" s="20"/>
    </row>
    <row r="2060" spans="2:2">
      <c r="B2060" s="20"/>
    </row>
    <row r="2061" spans="2:2">
      <c r="B2061" s="20"/>
    </row>
    <row r="2062" spans="2:2">
      <c r="B2062" s="20"/>
    </row>
    <row r="2063" spans="2:2">
      <c r="B2063" s="20"/>
    </row>
    <row r="2064" spans="2:2">
      <c r="B2064" s="20"/>
    </row>
    <row r="2065" spans="2:2">
      <c r="B2065" s="20"/>
    </row>
    <row r="2066" spans="2:2">
      <c r="B2066" s="20"/>
    </row>
    <row r="2067" spans="2:2">
      <c r="B2067" s="20"/>
    </row>
    <row r="2068" spans="2:2">
      <c r="B2068" s="20"/>
    </row>
    <row r="2069" spans="2:2">
      <c r="B2069" s="20"/>
    </row>
    <row r="2070" spans="2:2">
      <c r="B2070" s="20"/>
    </row>
    <row r="2071" spans="2:2">
      <c r="B2071" s="20"/>
    </row>
    <row r="2072" spans="2:2">
      <c r="B2072" s="20"/>
    </row>
    <row r="2073" spans="2:2">
      <c r="B2073" s="20"/>
    </row>
    <row r="2074" spans="2:2">
      <c r="B2074" s="20"/>
    </row>
    <row r="2075" spans="2:2">
      <c r="B2075" s="20"/>
    </row>
    <row r="2076" spans="2:2">
      <c r="B2076" s="20"/>
    </row>
    <row r="2077" spans="2:2">
      <c r="B2077" s="20"/>
    </row>
    <row r="2078" spans="2:2">
      <c r="B2078" s="20"/>
    </row>
    <row r="2079" spans="2:2">
      <c r="B2079" s="20"/>
    </row>
    <row r="2080" spans="2:2">
      <c r="B2080" s="20"/>
    </row>
    <row r="2081" spans="2:2">
      <c r="B2081" s="20"/>
    </row>
    <row r="2082" spans="2:2">
      <c r="B2082" s="20"/>
    </row>
    <row r="2083" spans="2:2">
      <c r="B2083" s="20"/>
    </row>
    <row r="2084" spans="2:2">
      <c r="B2084" s="20"/>
    </row>
    <row r="2085" spans="2:2">
      <c r="B2085" s="20"/>
    </row>
    <row r="2086" spans="2:2">
      <c r="B2086" s="20"/>
    </row>
    <row r="2087" spans="2:2">
      <c r="B2087" s="20"/>
    </row>
    <row r="2088" spans="2:2">
      <c r="B2088" s="20"/>
    </row>
    <row r="2089" spans="2:2">
      <c r="B2089" s="20"/>
    </row>
    <row r="2090" spans="2:2">
      <c r="B2090" s="20"/>
    </row>
    <row r="2091" spans="2:2">
      <c r="B2091" s="20"/>
    </row>
    <row r="2092" spans="2:2">
      <c r="B2092" s="20"/>
    </row>
    <row r="2093" spans="2:2">
      <c r="B2093" s="20"/>
    </row>
    <row r="2094" spans="2:2">
      <c r="B2094" s="20"/>
    </row>
    <row r="2095" spans="2:2">
      <c r="B2095" s="20"/>
    </row>
    <row r="2096" spans="2:2">
      <c r="B2096" s="20"/>
    </row>
    <row r="2097" spans="2:2">
      <c r="B2097" s="20"/>
    </row>
    <row r="2098" spans="2:2">
      <c r="B2098" s="20"/>
    </row>
    <row r="2099" spans="2:2">
      <c r="B2099" s="20"/>
    </row>
    <row r="2100" spans="2:2">
      <c r="B2100" s="20"/>
    </row>
    <row r="2101" spans="2:2">
      <c r="B2101" s="20"/>
    </row>
    <row r="2102" spans="2:2">
      <c r="B2102" s="20"/>
    </row>
    <row r="2103" spans="2:2">
      <c r="B2103" s="20"/>
    </row>
    <row r="2104" spans="2:2">
      <c r="B2104" s="20"/>
    </row>
    <row r="2105" spans="2:2">
      <c r="B2105" s="20"/>
    </row>
    <row r="2106" spans="2:2">
      <c r="B2106" s="20"/>
    </row>
    <row r="2107" spans="2:2">
      <c r="B2107" s="20"/>
    </row>
    <row r="2108" spans="2:2">
      <c r="B2108" s="20"/>
    </row>
    <row r="2109" spans="2:2">
      <c r="B2109" s="20"/>
    </row>
    <row r="2110" spans="2:2">
      <c r="B2110" s="20"/>
    </row>
    <row r="2111" spans="2:2">
      <c r="B2111" s="20"/>
    </row>
    <row r="2112" spans="2:2">
      <c r="B2112" s="20"/>
    </row>
    <row r="2113" spans="2:2">
      <c r="B2113" s="20"/>
    </row>
    <row r="2114" spans="2:2">
      <c r="B2114" s="20"/>
    </row>
    <row r="2115" spans="2:2">
      <c r="B2115" s="20"/>
    </row>
    <row r="2116" spans="2:2">
      <c r="B2116" s="20"/>
    </row>
    <row r="2117" spans="2:2">
      <c r="B2117" s="20"/>
    </row>
    <row r="2118" spans="2:2">
      <c r="B2118" s="20"/>
    </row>
    <row r="2119" spans="2:2">
      <c r="B2119" s="20"/>
    </row>
    <row r="2120" spans="2:2">
      <c r="B2120" s="20"/>
    </row>
    <row r="2121" spans="2:2">
      <c r="B2121" s="20"/>
    </row>
    <row r="2122" spans="2:2">
      <c r="B2122" s="20"/>
    </row>
    <row r="2123" spans="2:2">
      <c r="B2123" s="20"/>
    </row>
    <row r="2124" spans="2:2">
      <c r="B2124" s="20"/>
    </row>
    <row r="2125" spans="2:2">
      <c r="B2125" s="20"/>
    </row>
    <row r="2126" spans="2:2">
      <c r="B2126" s="20"/>
    </row>
    <row r="2127" spans="2:2">
      <c r="B2127" s="20"/>
    </row>
    <row r="2128" spans="2:2">
      <c r="B2128" s="20"/>
    </row>
    <row r="2129" spans="2:2">
      <c r="B2129" s="20"/>
    </row>
    <row r="2130" spans="2:2">
      <c r="B2130" s="20"/>
    </row>
    <row r="2131" spans="2:2">
      <c r="B2131" s="20"/>
    </row>
    <row r="2132" spans="2:2">
      <c r="B2132" s="20"/>
    </row>
    <row r="2133" spans="2:2">
      <c r="B2133" s="20"/>
    </row>
    <row r="2134" spans="2:2">
      <c r="B2134" s="20"/>
    </row>
    <row r="2135" spans="2:2">
      <c r="B2135" s="20"/>
    </row>
    <row r="2136" spans="2:2">
      <c r="B2136" s="20"/>
    </row>
    <row r="2137" spans="2:2">
      <c r="B2137" s="20"/>
    </row>
    <row r="2138" spans="2:2">
      <c r="B2138" s="20"/>
    </row>
    <row r="2139" spans="2:2">
      <c r="B2139" s="20"/>
    </row>
    <row r="2140" spans="2:2">
      <c r="B2140" s="20"/>
    </row>
    <row r="2141" spans="2:2">
      <c r="B2141" s="20"/>
    </row>
    <row r="2142" spans="2:2">
      <c r="B2142" s="20"/>
    </row>
    <row r="2143" spans="2:2">
      <c r="B2143" s="20"/>
    </row>
    <row r="2144" spans="2:2">
      <c r="B2144" s="20"/>
    </row>
    <row r="2145" spans="2:2">
      <c r="B2145" s="20"/>
    </row>
    <row r="2146" spans="2:2">
      <c r="B2146" s="20"/>
    </row>
    <row r="2147" spans="2:2">
      <c r="B2147" s="20"/>
    </row>
    <row r="2148" spans="2:2">
      <c r="B2148" s="20"/>
    </row>
    <row r="2149" spans="2:2">
      <c r="B2149" s="20"/>
    </row>
    <row r="2150" spans="2:2">
      <c r="B2150" s="20"/>
    </row>
    <row r="2151" spans="2:2">
      <c r="B2151" s="20"/>
    </row>
    <row r="2152" spans="2:2">
      <c r="B2152" s="20"/>
    </row>
    <row r="2153" spans="2:2">
      <c r="B2153" s="20"/>
    </row>
    <row r="2154" spans="2:2">
      <c r="B2154" s="20"/>
    </row>
    <row r="2155" spans="2:2">
      <c r="B2155" s="20"/>
    </row>
    <row r="2156" spans="2:2">
      <c r="B2156" s="20"/>
    </row>
    <row r="2157" spans="2:2">
      <c r="B2157" s="20"/>
    </row>
    <row r="2158" spans="2:2">
      <c r="B2158" s="20"/>
    </row>
    <row r="2159" spans="2:2">
      <c r="B2159" s="20"/>
    </row>
    <row r="2160" spans="2:2">
      <c r="B2160" s="20"/>
    </row>
    <row r="2161" spans="2:2">
      <c r="B2161" s="20"/>
    </row>
    <row r="2162" spans="2:2">
      <c r="B2162" s="20"/>
    </row>
    <row r="2163" spans="2:2">
      <c r="B2163" s="20"/>
    </row>
    <row r="2164" spans="2:2">
      <c r="B2164" s="20"/>
    </row>
    <row r="2165" spans="2:2">
      <c r="B2165" s="20"/>
    </row>
    <row r="2166" spans="2:2">
      <c r="B2166" s="20"/>
    </row>
    <row r="2167" spans="2:2">
      <c r="B2167" s="20"/>
    </row>
    <row r="2168" spans="2:2">
      <c r="B2168" s="20"/>
    </row>
    <row r="2169" spans="2:2">
      <c r="B2169" s="20"/>
    </row>
    <row r="2170" spans="2:2">
      <c r="B2170" s="20"/>
    </row>
    <row r="2171" spans="2:2">
      <c r="B2171" s="20"/>
    </row>
    <row r="2172" spans="2:2">
      <c r="B2172" s="20"/>
    </row>
    <row r="2173" spans="2:2">
      <c r="B2173" s="20"/>
    </row>
    <row r="2174" spans="2:2">
      <c r="B2174" s="20"/>
    </row>
    <row r="2175" spans="2:2">
      <c r="B2175" s="20"/>
    </row>
    <row r="2176" spans="2:2">
      <c r="B2176" s="20"/>
    </row>
    <row r="2177" spans="2:2">
      <c r="B2177" s="20"/>
    </row>
    <row r="2178" spans="2:2">
      <c r="B2178" s="20"/>
    </row>
    <row r="2179" spans="2:2">
      <c r="B2179" s="20"/>
    </row>
    <row r="2180" spans="2:2">
      <c r="B2180" s="20"/>
    </row>
    <row r="2181" spans="2:2">
      <c r="B2181" s="20"/>
    </row>
    <row r="2182" spans="2:2">
      <c r="B2182" s="20"/>
    </row>
    <row r="2183" spans="2:2">
      <c r="B2183" s="20"/>
    </row>
    <row r="2184" spans="2:2">
      <c r="B2184" s="20"/>
    </row>
    <row r="2185" spans="2:2">
      <c r="B2185" s="20"/>
    </row>
    <row r="2186" spans="2:2">
      <c r="B2186" s="20"/>
    </row>
    <row r="2187" spans="2:2">
      <c r="B2187" s="20"/>
    </row>
    <row r="2188" spans="2:2">
      <c r="B2188" s="20"/>
    </row>
    <row r="2189" spans="2:2">
      <c r="B2189" s="20"/>
    </row>
    <row r="2190" spans="2:2">
      <c r="B2190" s="20"/>
    </row>
    <row r="2191" spans="2:2">
      <c r="B2191" s="20"/>
    </row>
    <row r="2192" spans="2:2">
      <c r="B2192" s="20"/>
    </row>
    <row r="2193" spans="2:2">
      <c r="B2193" s="20"/>
    </row>
    <row r="2194" spans="2:2">
      <c r="B2194" s="20"/>
    </row>
    <row r="2195" spans="2:2">
      <c r="B2195" s="20"/>
    </row>
    <row r="2196" spans="2:2">
      <c r="B2196" s="20"/>
    </row>
    <row r="2197" spans="2:2">
      <c r="B2197" s="20"/>
    </row>
    <row r="2198" spans="2:2">
      <c r="B2198" s="20"/>
    </row>
    <row r="2199" spans="2:2">
      <c r="B2199" s="20"/>
    </row>
    <row r="2200" spans="2:2">
      <c r="B2200" s="20"/>
    </row>
    <row r="2201" spans="2:2">
      <c r="B2201" s="20"/>
    </row>
    <row r="2202" spans="2:2">
      <c r="B2202" s="20"/>
    </row>
    <row r="2203" spans="2:2">
      <c r="B2203" s="20"/>
    </row>
    <row r="2204" spans="2:2">
      <c r="B2204" s="20"/>
    </row>
    <row r="2205" spans="2:2">
      <c r="B2205" s="20"/>
    </row>
    <row r="2206" spans="2:2">
      <c r="B2206" s="20"/>
    </row>
    <row r="2207" spans="2:2">
      <c r="B2207" s="20"/>
    </row>
    <row r="2208" spans="2:2">
      <c r="B2208" s="20"/>
    </row>
    <row r="2209" spans="2:2">
      <c r="B2209" s="20"/>
    </row>
    <row r="2210" spans="2:2">
      <c r="B2210" s="20"/>
    </row>
    <row r="2211" spans="2:2">
      <c r="B2211" s="20"/>
    </row>
    <row r="2212" spans="2:2">
      <c r="B2212" s="20"/>
    </row>
    <row r="2213" spans="2:2">
      <c r="B2213" s="20"/>
    </row>
    <row r="2214" spans="2:2">
      <c r="B2214" s="20"/>
    </row>
    <row r="2215" spans="2:2">
      <c r="B2215" s="20"/>
    </row>
    <row r="2216" spans="2:2">
      <c r="B2216" s="20"/>
    </row>
    <row r="2217" spans="2:2">
      <c r="B2217" s="20"/>
    </row>
    <row r="2218" spans="2:2">
      <c r="B2218" s="20"/>
    </row>
    <row r="2219" spans="2:2">
      <c r="B2219" s="20"/>
    </row>
    <row r="2220" spans="2:2">
      <c r="B2220" s="20"/>
    </row>
    <row r="2221" spans="2:2">
      <c r="B2221" s="20"/>
    </row>
    <row r="2222" spans="2:2">
      <c r="B2222" s="20"/>
    </row>
    <row r="2223" spans="2:2">
      <c r="B2223" s="20"/>
    </row>
    <row r="2224" spans="2:2">
      <c r="B2224" s="20"/>
    </row>
    <row r="2225" spans="2:2">
      <c r="B2225" s="20"/>
    </row>
    <row r="2226" spans="2:2">
      <c r="B2226" s="20"/>
    </row>
    <row r="2227" spans="2:2">
      <c r="B2227" s="20"/>
    </row>
    <row r="2228" spans="2:2">
      <c r="B2228" s="20"/>
    </row>
    <row r="2229" spans="2:2">
      <c r="B2229" s="20"/>
    </row>
    <row r="2230" spans="2:2">
      <c r="B2230" s="20"/>
    </row>
    <row r="2231" spans="2:2">
      <c r="B2231" s="20"/>
    </row>
    <row r="2232" spans="2:2">
      <c r="B2232" s="20"/>
    </row>
    <row r="2233" spans="2:2">
      <c r="B2233" s="20"/>
    </row>
    <row r="2234" spans="2:2">
      <c r="B2234" s="20"/>
    </row>
    <row r="2235" spans="2:2">
      <c r="B2235" s="20"/>
    </row>
    <row r="2236" spans="2:2">
      <c r="B2236" s="20"/>
    </row>
    <row r="2237" spans="2:2">
      <c r="B2237" s="20"/>
    </row>
    <row r="2238" spans="2:2">
      <c r="B2238" s="20"/>
    </row>
    <row r="2239" spans="2:2">
      <c r="B2239" s="20"/>
    </row>
    <row r="2240" spans="2:2">
      <c r="B2240" s="20"/>
    </row>
    <row r="2241" spans="2:2">
      <c r="B2241" s="19"/>
    </row>
    <row r="2242" spans="2:2">
      <c r="B2242" s="19"/>
    </row>
    <row r="2243" spans="2:2">
      <c r="B2243" s="19"/>
    </row>
    <row r="2244" spans="2:2">
      <c r="B2244" s="20"/>
    </row>
    <row r="2245" spans="2:2">
      <c r="B2245" s="20"/>
    </row>
    <row r="2246" spans="2:2">
      <c r="B2246" s="20"/>
    </row>
    <row r="2247" spans="2:2">
      <c r="B2247" s="20"/>
    </row>
    <row r="2248" spans="2:2">
      <c r="B2248" s="20"/>
    </row>
    <row r="2249" spans="2:2">
      <c r="B2249" s="20"/>
    </row>
    <row r="2250" spans="2:2">
      <c r="B2250" s="20"/>
    </row>
    <row r="2251" spans="2:2">
      <c r="B2251" s="20"/>
    </row>
    <row r="2252" spans="2:2">
      <c r="B2252" s="20"/>
    </row>
    <row r="2253" spans="2:2">
      <c r="B2253" s="20"/>
    </row>
    <row r="2254" spans="2:2">
      <c r="B2254" s="20"/>
    </row>
    <row r="2255" spans="2:2">
      <c r="B2255" s="20"/>
    </row>
    <row r="2256" spans="2:2">
      <c r="B2256" s="20"/>
    </row>
    <row r="2257" spans="2:2">
      <c r="B2257" s="20"/>
    </row>
    <row r="2258" spans="2:2">
      <c r="B2258" s="20"/>
    </row>
    <row r="2259" spans="2:2">
      <c r="B2259" s="20"/>
    </row>
    <row r="2260" spans="2:2">
      <c r="B2260" s="20"/>
    </row>
    <row r="2261" spans="2:2">
      <c r="B2261" s="20"/>
    </row>
    <row r="2262" spans="2:2">
      <c r="B2262" s="20"/>
    </row>
    <row r="2263" spans="2:2">
      <c r="B2263" s="20"/>
    </row>
    <row r="2264" spans="2:2">
      <c r="B2264" s="20"/>
    </row>
    <row r="2265" spans="2:2">
      <c r="B2265" s="20"/>
    </row>
    <row r="2266" spans="2:2">
      <c r="B2266" s="20"/>
    </row>
    <row r="2267" spans="2:2">
      <c r="B2267" s="20"/>
    </row>
    <row r="2268" spans="2:2">
      <c r="B2268" s="20"/>
    </row>
    <row r="2269" spans="2:2">
      <c r="B2269" s="20"/>
    </row>
    <row r="2270" spans="2:2">
      <c r="B2270" s="20"/>
    </row>
    <row r="2271" spans="2:2">
      <c r="B2271" s="20"/>
    </row>
    <row r="2272" spans="2:2">
      <c r="B2272" s="20"/>
    </row>
    <row r="2273" spans="2:2">
      <c r="B2273" s="20"/>
    </row>
    <row r="2274" spans="2:2">
      <c r="B2274" s="20"/>
    </row>
    <row r="2275" spans="2:2">
      <c r="B2275" s="20"/>
    </row>
    <row r="2276" spans="2:2">
      <c r="B2276" s="20"/>
    </row>
    <row r="2277" spans="2:2">
      <c r="B2277" s="20"/>
    </row>
    <row r="2278" spans="2:2">
      <c r="B2278" s="20"/>
    </row>
    <row r="2279" spans="2:2">
      <c r="B2279" s="20"/>
    </row>
    <row r="2280" spans="2:2">
      <c r="B2280" s="20"/>
    </row>
    <row r="2281" spans="2:2">
      <c r="B2281" s="20"/>
    </row>
    <row r="2282" spans="2:2">
      <c r="B2282" s="20"/>
    </row>
    <row r="2283" spans="2:2">
      <c r="B2283" s="20"/>
    </row>
    <row r="2284" spans="2:2">
      <c r="B2284" s="20"/>
    </row>
    <row r="2285" spans="2:2">
      <c r="B2285" s="20"/>
    </row>
    <row r="2286" spans="2:2">
      <c r="B2286" s="20"/>
    </row>
    <row r="2287" spans="2:2">
      <c r="B2287" s="20"/>
    </row>
    <row r="2288" spans="2:2">
      <c r="B2288" s="20"/>
    </row>
    <row r="2289" spans="2:2">
      <c r="B2289" s="20"/>
    </row>
    <row r="2290" spans="2:2">
      <c r="B2290" s="20"/>
    </row>
    <row r="2291" spans="2:2">
      <c r="B2291" s="20"/>
    </row>
    <row r="2292" spans="2:2">
      <c r="B2292" s="20"/>
    </row>
    <row r="2293" spans="2:2">
      <c r="B2293" s="20"/>
    </row>
    <row r="2294" spans="2:2">
      <c r="B2294" s="20"/>
    </row>
    <row r="2295" spans="2:2">
      <c r="B2295" s="20"/>
    </row>
    <row r="2296" spans="2:2">
      <c r="B2296" s="20"/>
    </row>
    <row r="2297" spans="2:2">
      <c r="B2297" s="20"/>
    </row>
    <row r="2298" spans="2:2">
      <c r="B2298" s="20"/>
    </row>
    <row r="2299" spans="2:2">
      <c r="B2299" s="20"/>
    </row>
    <row r="2300" spans="2:2">
      <c r="B2300" s="20"/>
    </row>
    <row r="2301" spans="2:2">
      <c r="B2301" s="20"/>
    </row>
    <row r="2302" spans="2:2">
      <c r="B2302" s="20"/>
    </row>
    <row r="2303" spans="2:2">
      <c r="B2303" s="20"/>
    </row>
    <row r="2304" spans="2:2">
      <c r="B2304" s="20"/>
    </row>
    <row r="2305" spans="2:2">
      <c r="B2305" s="20"/>
    </row>
    <row r="2306" spans="2:2">
      <c r="B2306" s="20"/>
    </row>
    <row r="2307" spans="2:2">
      <c r="B2307" s="20"/>
    </row>
    <row r="2308" spans="2:2">
      <c r="B2308" s="20"/>
    </row>
    <row r="2309" spans="2:2">
      <c r="B2309" s="20"/>
    </row>
    <row r="2310" spans="2:2">
      <c r="B2310" s="20"/>
    </row>
    <row r="2311" spans="2:2">
      <c r="B2311" s="20"/>
    </row>
    <row r="2312" spans="2:2">
      <c r="B2312" s="20"/>
    </row>
    <row r="2313" spans="2:2">
      <c r="B2313" s="20"/>
    </row>
    <row r="2314" spans="2:2">
      <c r="B2314" s="20"/>
    </row>
    <row r="2315" spans="2:2">
      <c r="B2315" s="20"/>
    </row>
    <row r="2316" spans="2:2">
      <c r="B2316" s="19"/>
    </row>
    <row r="2317" spans="2:2">
      <c r="B2317" s="20"/>
    </row>
    <row r="2318" spans="2:2">
      <c r="B2318" s="20"/>
    </row>
    <row r="2319" spans="2:2">
      <c r="B2319" s="20"/>
    </row>
    <row r="2320" spans="2:2">
      <c r="B2320" s="20"/>
    </row>
    <row r="2321" spans="2:2">
      <c r="B2321" s="20"/>
    </row>
    <row r="2322" spans="2:2">
      <c r="B2322" s="19"/>
    </row>
    <row r="2323" spans="2:2">
      <c r="B2323" s="19"/>
    </row>
    <row r="2324" spans="2:2">
      <c r="B2324" s="19"/>
    </row>
    <row r="2325" spans="2:2">
      <c r="B2325" s="19"/>
    </row>
    <row r="2326" spans="2:2">
      <c r="B2326" s="19"/>
    </row>
    <row r="2327" spans="2:2">
      <c r="B2327" s="19"/>
    </row>
    <row r="2328" spans="2:2">
      <c r="B2328" s="19"/>
    </row>
    <row r="2329" spans="2:2">
      <c r="B2329" s="19"/>
    </row>
    <row r="2330" spans="2:2">
      <c r="B2330" s="20"/>
    </row>
    <row r="2331" spans="2:2">
      <c r="B2331" s="19"/>
    </row>
    <row r="2332" spans="2:2">
      <c r="B2332" s="19"/>
    </row>
    <row r="2333" spans="2:2">
      <c r="B2333" s="19"/>
    </row>
    <row r="2334" spans="2:2">
      <c r="B2334" s="19"/>
    </row>
    <row r="2335" spans="2:2">
      <c r="B2335" s="19"/>
    </row>
    <row r="2336" spans="2:2">
      <c r="B2336" s="19"/>
    </row>
    <row r="2337" spans="2:2">
      <c r="B2337" s="19"/>
    </row>
    <row r="2338" spans="2:2">
      <c r="B2338" s="19"/>
    </row>
    <row r="2339" spans="2:2">
      <c r="B2339" s="19"/>
    </row>
    <row r="2340" spans="2:2">
      <c r="B2340" s="19"/>
    </row>
    <row r="2341" spans="2:2">
      <c r="B2341" s="19"/>
    </row>
    <row r="2342" spans="2:2">
      <c r="B2342" s="19"/>
    </row>
    <row r="2343" spans="2:2">
      <c r="B2343" s="19"/>
    </row>
    <row r="2344" spans="2:2">
      <c r="B2344" s="19"/>
    </row>
    <row r="2345" spans="2:2">
      <c r="B2345" s="19"/>
    </row>
    <row r="2346" spans="2:2">
      <c r="B2346" s="19"/>
    </row>
    <row r="2347" spans="2:2">
      <c r="B2347" s="19"/>
    </row>
    <row r="2348" spans="2:2">
      <c r="B2348" s="19"/>
    </row>
    <row r="2349" spans="2:2">
      <c r="B2349" s="19"/>
    </row>
    <row r="2350" spans="2:2">
      <c r="B2350" s="19"/>
    </row>
    <row r="2351" spans="2:2">
      <c r="B2351" s="19"/>
    </row>
    <row r="2352" spans="2:2">
      <c r="B2352" s="19"/>
    </row>
    <row r="2353" spans="2:2">
      <c r="B2353" s="20"/>
    </row>
    <row r="2354" spans="2:2">
      <c r="B2354" s="20"/>
    </row>
    <row r="2355" spans="2:2">
      <c r="B2355" s="20"/>
    </row>
    <row r="2356" spans="2:2">
      <c r="B2356" s="20"/>
    </row>
    <row r="2357" spans="2:2">
      <c r="B2357" s="20"/>
    </row>
    <row r="2358" spans="2:2">
      <c r="B2358" s="20"/>
    </row>
    <row r="2359" spans="2:2">
      <c r="B2359" s="20"/>
    </row>
    <row r="2360" spans="2:2">
      <c r="B2360" s="20"/>
    </row>
    <row r="2361" spans="2:2">
      <c r="B2361" s="20"/>
    </row>
    <row r="2362" spans="2:2">
      <c r="B2362" s="20"/>
    </row>
    <row r="2363" spans="2:2">
      <c r="B2363" s="20"/>
    </row>
    <row r="2364" spans="2:2">
      <c r="B2364" s="20"/>
    </row>
    <row r="2365" spans="2:2">
      <c r="B2365" s="20"/>
    </row>
    <row r="2366" spans="2:2">
      <c r="B2366" s="20"/>
    </row>
    <row r="2367" spans="2:2">
      <c r="B2367" s="20"/>
    </row>
    <row r="2368" spans="2:2">
      <c r="B2368" s="20"/>
    </row>
    <row r="2369" spans="2:2">
      <c r="B2369" s="20"/>
    </row>
    <row r="2370" spans="2:2">
      <c r="B2370" s="20"/>
    </row>
    <row r="2371" spans="2:2">
      <c r="B2371" s="20"/>
    </row>
    <row r="2372" spans="2:2">
      <c r="B2372" s="20"/>
    </row>
    <row r="2373" spans="2:2">
      <c r="B2373" s="20"/>
    </row>
    <row r="2374" spans="2:2">
      <c r="B2374" s="20"/>
    </row>
    <row r="2375" spans="2:2">
      <c r="B2375" s="20"/>
    </row>
    <row r="2376" spans="2:2">
      <c r="B2376" s="20"/>
    </row>
    <row r="2377" spans="2:2">
      <c r="B2377" s="20"/>
    </row>
    <row r="2378" spans="2:2">
      <c r="B2378" s="20"/>
    </row>
    <row r="2379" spans="2:2">
      <c r="B2379" s="20"/>
    </row>
    <row r="2380" spans="2:2">
      <c r="B2380" s="20"/>
    </row>
    <row r="2381" spans="2:2">
      <c r="B2381" s="20"/>
    </row>
    <row r="2382" spans="2:2">
      <c r="B2382" s="20"/>
    </row>
    <row r="2383" spans="2:2">
      <c r="B2383" s="20"/>
    </row>
    <row r="2384" spans="2:2">
      <c r="B2384" s="20"/>
    </row>
    <row r="2385" spans="2:2">
      <c r="B2385" s="20"/>
    </row>
    <row r="2386" spans="2:2">
      <c r="B2386" s="20"/>
    </row>
    <row r="2387" spans="2:2">
      <c r="B2387" s="20"/>
    </row>
    <row r="2388" spans="2:2">
      <c r="B2388" s="20"/>
    </row>
    <row r="2389" spans="2:2">
      <c r="B2389" s="20"/>
    </row>
    <row r="2390" spans="2:2">
      <c r="B2390" s="20"/>
    </row>
    <row r="2391" spans="2:2">
      <c r="B2391" s="20"/>
    </row>
    <row r="2392" spans="2:2">
      <c r="B2392" s="20"/>
    </row>
    <row r="2393" spans="2:2">
      <c r="B2393" s="20"/>
    </row>
    <row r="2394" spans="2:2">
      <c r="B2394" s="20"/>
    </row>
    <row r="2395" spans="2:2">
      <c r="B2395" s="20"/>
    </row>
    <row r="2396" spans="2:2">
      <c r="B2396" s="20"/>
    </row>
    <row r="2397" spans="2:2">
      <c r="B2397" s="20"/>
    </row>
    <row r="2398" spans="2:2">
      <c r="B2398" s="20"/>
    </row>
    <row r="2399" spans="2:2">
      <c r="B2399" s="20"/>
    </row>
    <row r="2400" spans="2:2">
      <c r="B2400" s="20"/>
    </row>
    <row r="2401" spans="2:2">
      <c r="B2401" s="20"/>
    </row>
    <row r="2402" spans="2:2">
      <c r="B2402" s="20"/>
    </row>
    <row r="2403" spans="2:2">
      <c r="B2403" s="20"/>
    </row>
    <row r="2404" spans="2:2">
      <c r="B2404" s="20"/>
    </row>
    <row r="2405" spans="2:2">
      <c r="B2405" s="20"/>
    </row>
    <row r="2406" spans="2:2">
      <c r="B2406" s="20"/>
    </row>
    <row r="2407" spans="2:2">
      <c r="B2407" s="20"/>
    </row>
    <row r="2408" spans="2:2">
      <c r="B2408" s="20"/>
    </row>
    <row r="2409" spans="2:2">
      <c r="B2409" s="20"/>
    </row>
    <row r="2410" spans="2:2">
      <c r="B2410" s="20"/>
    </row>
    <row r="2411" spans="2:2">
      <c r="B2411" s="20"/>
    </row>
    <row r="2412" spans="2:2">
      <c r="B2412" s="20"/>
    </row>
    <row r="2413" spans="2:2">
      <c r="B2413" s="20"/>
    </row>
    <row r="2414" spans="2:2">
      <c r="B2414" s="20"/>
    </row>
    <row r="2415" spans="2:2">
      <c r="B2415" s="20"/>
    </row>
    <row r="2416" spans="2:2">
      <c r="B2416" s="20"/>
    </row>
    <row r="2417" spans="2:2">
      <c r="B2417" s="20"/>
    </row>
    <row r="2418" spans="2:2">
      <c r="B2418" s="20"/>
    </row>
    <row r="2419" spans="2:2">
      <c r="B2419" s="20"/>
    </row>
    <row r="2420" spans="2:2">
      <c r="B2420" s="20"/>
    </row>
    <row r="2421" spans="2:2">
      <c r="B2421" s="20"/>
    </row>
    <row r="2422" spans="2:2">
      <c r="B2422" s="20"/>
    </row>
    <row r="2423" spans="2:2">
      <c r="B2423" s="20"/>
    </row>
    <row r="2424" spans="2:2">
      <c r="B2424" s="20"/>
    </row>
    <row r="2425" spans="2:2">
      <c r="B2425" s="20"/>
    </row>
    <row r="2426" spans="2:2">
      <c r="B2426" s="20"/>
    </row>
    <row r="2427" spans="2:2">
      <c r="B2427" s="20"/>
    </row>
    <row r="2428" spans="2:2">
      <c r="B2428" s="20"/>
    </row>
    <row r="2429" spans="2:2">
      <c r="B2429" s="20"/>
    </row>
    <row r="2430" spans="2:2">
      <c r="B2430" s="20"/>
    </row>
    <row r="2431" spans="2:2">
      <c r="B2431" s="20"/>
    </row>
    <row r="2432" spans="2:2">
      <c r="B2432" s="20"/>
    </row>
    <row r="2433" spans="2:2">
      <c r="B2433" s="20"/>
    </row>
    <row r="2434" spans="2:2">
      <c r="B2434" s="20"/>
    </row>
    <row r="2435" spans="2:2">
      <c r="B2435" s="20"/>
    </row>
    <row r="2436" spans="2:2">
      <c r="B2436" s="20"/>
    </row>
    <row r="2437" spans="2:2">
      <c r="B2437" s="20"/>
    </row>
    <row r="2438" spans="2:2">
      <c r="B2438" s="20"/>
    </row>
    <row r="2439" spans="2:2">
      <c r="B2439" s="20"/>
    </row>
    <row r="2440" spans="2:2">
      <c r="B2440" s="20"/>
    </row>
    <row r="2441" spans="2:2">
      <c r="B2441" s="20"/>
    </row>
    <row r="2442" spans="2:2">
      <c r="B2442" s="20"/>
    </row>
    <row r="2443" spans="2:2">
      <c r="B2443" s="20"/>
    </row>
    <row r="2444" spans="2:2">
      <c r="B2444" s="20"/>
    </row>
    <row r="2445" spans="2:2">
      <c r="B2445" s="20"/>
    </row>
    <row r="2446" spans="2:2">
      <c r="B2446" s="20"/>
    </row>
    <row r="2447" spans="2:2">
      <c r="B2447" s="20"/>
    </row>
    <row r="2448" spans="2:2">
      <c r="B2448" s="20"/>
    </row>
    <row r="2449" spans="2:2">
      <c r="B2449" s="20"/>
    </row>
    <row r="2450" spans="2:2">
      <c r="B2450" s="20"/>
    </row>
    <row r="2451" spans="2:2">
      <c r="B2451" s="20"/>
    </row>
    <row r="2452" spans="2:2">
      <c r="B2452" s="20"/>
    </row>
    <row r="2453" spans="2:2">
      <c r="B2453" s="20"/>
    </row>
    <row r="2454" spans="2:2">
      <c r="B2454" s="20"/>
    </row>
    <row r="2455" spans="2:2">
      <c r="B2455" s="20"/>
    </row>
    <row r="2456" spans="2:2">
      <c r="B2456" s="20"/>
    </row>
    <row r="2457" spans="2:2">
      <c r="B2457" s="20"/>
    </row>
    <row r="2458" spans="2:2">
      <c r="B2458" s="20"/>
    </row>
    <row r="2459" spans="2:2">
      <c r="B2459" s="20"/>
    </row>
    <row r="2460" spans="2:2">
      <c r="B2460" s="20"/>
    </row>
    <row r="2461" spans="2:2">
      <c r="B2461" s="20"/>
    </row>
    <row r="2462" spans="2:2">
      <c r="B2462" s="20"/>
    </row>
    <row r="2463" spans="2:2">
      <c r="B2463" s="20"/>
    </row>
    <row r="2464" spans="2:2">
      <c r="B2464" s="20"/>
    </row>
    <row r="2465" spans="2:2">
      <c r="B2465" s="20"/>
    </row>
    <row r="2466" spans="2:2">
      <c r="B2466" s="20"/>
    </row>
    <row r="2467" spans="2:2">
      <c r="B2467" s="20"/>
    </row>
    <row r="2468" spans="2:2">
      <c r="B2468" s="20"/>
    </row>
    <row r="2469" spans="2:2">
      <c r="B2469" s="20"/>
    </row>
    <row r="2470" spans="2:2">
      <c r="B2470" s="20"/>
    </row>
    <row r="2471" spans="2:2">
      <c r="B2471" s="20"/>
    </row>
    <row r="2472" spans="2:2">
      <c r="B2472" s="20"/>
    </row>
    <row r="2473" spans="2:2">
      <c r="B2473" s="20"/>
    </row>
    <row r="2474" spans="2:2">
      <c r="B2474" s="20"/>
    </row>
    <row r="2475" spans="2:2">
      <c r="B2475" s="19"/>
    </row>
    <row r="2476" spans="2:2">
      <c r="B2476" s="20"/>
    </row>
    <row r="2477" spans="2:2">
      <c r="B2477" s="26"/>
    </row>
    <row r="2478" spans="2:2">
      <c r="B2478" s="20"/>
    </row>
    <row r="2479" spans="2:2">
      <c r="B2479" s="20"/>
    </row>
    <row r="2480" spans="2:2">
      <c r="B2480" s="20"/>
    </row>
    <row r="2481" spans="2:2">
      <c r="B2481" s="20"/>
    </row>
    <row r="2482" spans="2:2">
      <c r="B2482" s="20"/>
    </row>
    <row r="2483" spans="2:2">
      <c r="B2483" s="20"/>
    </row>
    <row r="2484" spans="2:2">
      <c r="B2484" s="20"/>
    </row>
    <row r="2485" spans="2:2">
      <c r="B2485" s="20"/>
    </row>
    <row r="2486" spans="2:2">
      <c r="B2486" s="20"/>
    </row>
    <row r="2487" spans="2:2">
      <c r="B2487" s="20"/>
    </row>
    <row r="2488" spans="2:2">
      <c r="B2488" s="20"/>
    </row>
    <row r="2489" spans="2:2">
      <c r="B2489" s="20"/>
    </row>
    <row r="2490" spans="2:2">
      <c r="B2490" s="20"/>
    </row>
    <row r="2491" spans="2:2">
      <c r="B2491" s="20"/>
    </row>
    <row r="2492" spans="2:2">
      <c r="B2492" s="20"/>
    </row>
    <row r="2493" spans="2:2">
      <c r="B2493" s="20"/>
    </row>
    <row r="2494" spans="2:2">
      <c r="B2494" s="20"/>
    </row>
    <row r="2495" spans="2:2">
      <c r="B2495" s="20"/>
    </row>
    <row r="2496" spans="2:2">
      <c r="B2496" s="20"/>
    </row>
    <row r="2497" spans="2:2">
      <c r="B2497" s="20"/>
    </row>
    <row r="2498" spans="2:2">
      <c r="B2498" s="20"/>
    </row>
    <row r="2499" spans="2:2">
      <c r="B2499" s="20"/>
    </row>
    <row r="2500" spans="2:2">
      <c r="B2500" s="20"/>
    </row>
    <row r="2501" spans="2:2">
      <c r="B2501" s="20"/>
    </row>
    <row r="2502" spans="2:2">
      <c r="B2502" s="20"/>
    </row>
    <row r="2503" spans="2:2">
      <c r="B2503" s="19"/>
    </row>
    <row r="2504" spans="2:2">
      <c r="B2504" s="20"/>
    </row>
    <row r="2505" spans="2:2">
      <c r="B2505" s="20"/>
    </row>
    <row r="2506" spans="2:2">
      <c r="B2506" s="20"/>
    </row>
    <row r="2507" spans="2:2">
      <c r="B2507" s="20"/>
    </row>
    <row r="2508" spans="2:2">
      <c r="B2508" s="20"/>
    </row>
    <row r="2509" spans="2:2">
      <c r="B2509" s="20"/>
    </row>
    <row r="2510" spans="2:2">
      <c r="B2510" s="20"/>
    </row>
    <row r="2511" spans="2:2">
      <c r="B2511" s="20"/>
    </row>
    <row r="2512" spans="2:2">
      <c r="B2512" s="20"/>
    </row>
    <row r="2513" spans="2:2">
      <c r="B2513" s="20"/>
    </row>
    <row r="2514" spans="2:2">
      <c r="B2514" s="20"/>
    </row>
    <row r="2515" spans="2:2">
      <c r="B2515" s="20"/>
    </row>
    <row r="2516" spans="2:2">
      <c r="B2516" s="20"/>
    </row>
    <row r="2517" spans="2:2">
      <c r="B2517" s="20"/>
    </row>
    <row r="2518" spans="2:2">
      <c r="B2518" s="20"/>
    </row>
    <row r="2519" spans="2:2">
      <c r="B2519" s="20"/>
    </row>
    <row r="2520" spans="2:2">
      <c r="B2520" s="20"/>
    </row>
    <row r="2521" spans="2:2">
      <c r="B2521" s="20"/>
    </row>
    <row r="2522" spans="2:2">
      <c r="B2522" s="20"/>
    </row>
    <row r="2523" spans="2:2">
      <c r="B2523" s="20"/>
    </row>
    <row r="2524" spans="2:2">
      <c r="B2524" s="20"/>
    </row>
    <row r="2525" spans="2:2">
      <c r="B2525" s="20"/>
    </row>
    <row r="2526" spans="2:2">
      <c r="B2526" s="20"/>
    </row>
    <row r="2527" spans="2:2">
      <c r="B2527" s="20"/>
    </row>
    <row r="2528" spans="2:2">
      <c r="B2528" s="20"/>
    </row>
    <row r="2529" spans="2:2">
      <c r="B2529" s="20"/>
    </row>
    <row r="2530" spans="2:2">
      <c r="B2530" s="20"/>
    </row>
    <row r="2531" spans="2:2">
      <c r="B2531" s="20"/>
    </row>
    <row r="2532" spans="2:2">
      <c r="B2532" s="20"/>
    </row>
    <row r="2533" spans="2:2">
      <c r="B2533" s="20"/>
    </row>
    <row r="2534" spans="2:2">
      <c r="B2534" s="20"/>
    </row>
    <row r="2535" spans="2:2">
      <c r="B2535" s="20"/>
    </row>
    <row r="2536" spans="2:2">
      <c r="B2536" s="20"/>
    </row>
    <row r="2537" spans="2:2">
      <c r="B2537" s="20"/>
    </row>
    <row r="2538" spans="2:2">
      <c r="B2538" s="20"/>
    </row>
    <row r="2539" spans="2:2">
      <c r="B2539" s="20"/>
    </row>
    <row r="2540" spans="2:2">
      <c r="B2540" s="20"/>
    </row>
    <row r="2541" spans="2:2">
      <c r="B2541" s="20"/>
    </row>
    <row r="2542" spans="2:2">
      <c r="B2542" s="20"/>
    </row>
    <row r="2543" spans="2:2">
      <c r="B2543" s="20"/>
    </row>
    <row r="2544" spans="2:2">
      <c r="B2544" s="20"/>
    </row>
    <row r="2545" spans="2:2">
      <c r="B2545" s="19"/>
    </row>
    <row r="2546" spans="2:2">
      <c r="B2546" s="19"/>
    </row>
    <row r="2547" spans="2:2">
      <c r="B2547" s="19"/>
    </row>
    <row r="2548" spans="2:2">
      <c r="B2548" s="19"/>
    </row>
    <row r="2549" spans="2:2">
      <c r="B2549" s="19"/>
    </row>
    <row r="2550" spans="2:2">
      <c r="B2550" s="19"/>
    </row>
    <row r="2551" spans="2:2">
      <c r="B2551" s="19"/>
    </row>
    <row r="2552" spans="2:2">
      <c r="B2552" s="19"/>
    </row>
    <row r="2553" spans="2:2">
      <c r="B2553" s="19"/>
    </row>
    <row r="2554" spans="2:2">
      <c r="B2554" s="19"/>
    </row>
    <row r="2555" spans="2:2">
      <c r="B2555" s="19"/>
    </row>
    <row r="2556" spans="2:2">
      <c r="B2556" s="19"/>
    </row>
    <row r="2557" spans="2:2">
      <c r="B2557" s="19"/>
    </row>
    <row r="2558" spans="2:2">
      <c r="B2558" s="19"/>
    </row>
    <row r="2559" spans="2:2">
      <c r="B2559" s="19"/>
    </row>
    <row r="2560" spans="2:2">
      <c r="B2560" s="19"/>
    </row>
    <row r="2561" spans="2:2">
      <c r="B2561" s="19"/>
    </row>
    <row r="2562" spans="2:2">
      <c r="B2562" s="19"/>
    </row>
    <row r="2563" spans="2:2">
      <c r="B2563" s="19"/>
    </row>
    <row r="2564" spans="2:2">
      <c r="B2564" s="19"/>
    </row>
    <row r="2565" spans="2:2">
      <c r="B2565" s="19"/>
    </row>
    <row r="2566" spans="2:2">
      <c r="B2566" s="19"/>
    </row>
    <row r="2567" spans="2:2">
      <c r="B2567" s="19"/>
    </row>
    <row r="2568" spans="2:2">
      <c r="B2568" s="19"/>
    </row>
    <row r="2569" spans="2:2">
      <c r="B2569" s="19"/>
    </row>
    <row r="2570" spans="2:2">
      <c r="B2570" s="19"/>
    </row>
    <row r="2571" spans="2:2">
      <c r="B2571" s="19"/>
    </row>
    <row r="2572" spans="2:2">
      <c r="B2572" s="19"/>
    </row>
    <row r="2573" spans="2:2">
      <c r="B2573" s="19"/>
    </row>
    <row r="2574" spans="2:2">
      <c r="B2574" s="19"/>
    </row>
    <row r="2575" spans="2:2">
      <c r="B2575" s="19"/>
    </row>
    <row r="2576" spans="2:2">
      <c r="B2576" s="19"/>
    </row>
    <row r="2577" spans="2:2">
      <c r="B2577" s="19"/>
    </row>
    <row r="2578" spans="2:2">
      <c r="B2578" s="19"/>
    </row>
    <row r="2579" spans="2:2">
      <c r="B2579" s="19"/>
    </row>
    <row r="2580" spans="2:2">
      <c r="B2580" s="19"/>
    </row>
    <row r="2581" spans="2:2">
      <c r="B2581" s="19"/>
    </row>
    <row r="2582" spans="2:2">
      <c r="B2582" s="19"/>
    </row>
    <row r="2583" spans="2:2">
      <c r="B2583" s="19"/>
    </row>
    <row r="2584" spans="2:2">
      <c r="B2584" s="19"/>
    </row>
    <row r="2585" spans="2:2">
      <c r="B2585" s="19"/>
    </row>
    <row r="2586" spans="2:2">
      <c r="B2586" s="19"/>
    </row>
    <row r="2587" spans="2:2">
      <c r="B2587" s="19"/>
    </row>
    <row r="2588" spans="2:2">
      <c r="B2588" s="19"/>
    </row>
    <row r="2589" spans="2:2">
      <c r="B2589" s="19"/>
    </row>
    <row r="2590" spans="2:2">
      <c r="B2590" s="19"/>
    </row>
    <row r="2591" spans="2:2">
      <c r="B2591" s="19"/>
    </row>
    <row r="2592" spans="2:2">
      <c r="B2592" s="19"/>
    </row>
    <row r="2593" spans="2:2">
      <c r="B2593" s="19"/>
    </row>
    <row r="2594" spans="2:2">
      <c r="B2594" s="19"/>
    </row>
    <row r="2595" spans="2:2">
      <c r="B2595" s="19"/>
    </row>
    <row r="2596" spans="2:2">
      <c r="B2596" s="19"/>
    </row>
    <row r="2597" spans="2:2">
      <c r="B2597" s="19"/>
    </row>
    <row r="2598" spans="2:2">
      <c r="B2598" s="19"/>
    </row>
    <row r="2599" spans="2:2">
      <c r="B2599" s="19"/>
    </row>
    <row r="2600" spans="2:2">
      <c r="B2600" s="19"/>
    </row>
    <row r="2601" spans="2:2">
      <c r="B2601" s="19"/>
    </row>
    <row r="2602" spans="2:2">
      <c r="B2602" s="19"/>
    </row>
    <row r="2603" spans="2:2">
      <c r="B2603" s="19"/>
    </row>
    <row r="2604" spans="2:2">
      <c r="B2604" s="19"/>
    </row>
    <row r="2605" spans="2:2">
      <c r="B2605" s="19"/>
    </row>
    <row r="2606" spans="2:2">
      <c r="B2606" s="19"/>
    </row>
    <row r="2607" spans="2:2">
      <c r="B2607" s="19"/>
    </row>
    <row r="2608" spans="2:2">
      <c r="B2608" s="19"/>
    </row>
    <row r="2609" spans="2:2">
      <c r="B2609" s="19"/>
    </row>
    <row r="2610" spans="2:2">
      <c r="B2610" s="19"/>
    </row>
    <row r="2611" spans="2:2">
      <c r="B2611" s="19"/>
    </row>
    <row r="2612" spans="2:2">
      <c r="B2612" s="19"/>
    </row>
    <row r="2613" spans="2:2">
      <c r="B2613" s="19"/>
    </row>
    <row r="2614" spans="2:2">
      <c r="B2614" s="19"/>
    </row>
    <row r="2615" spans="2:2">
      <c r="B2615" s="19"/>
    </row>
    <row r="2616" spans="2:2">
      <c r="B2616" s="19"/>
    </row>
    <row r="2617" spans="2:2">
      <c r="B2617" s="19"/>
    </row>
    <row r="2618" spans="2:2">
      <c r="B2618" s="19"/>
    </row>
    <row r="2619" spans="2:2">
      <c r="B2619" s="19"/>
    </row>
    <row r="2620" spans="2:2">
      <c r="B2620" s="19"/>
    </row>
    <row r="2621" spans="2:2">
      <c r="B2621" s="19"/>
    </row>
    <row r="2622" spans="2:2">
      <c r="B2622" s="19"/>
    </row>
    <row r="2623" spans="2:2">
      <c r="B2623" s="19"/>
    </row>
    <row r="2624" spans="2:2">
      <c r="B2624" s="19"/>
    </row>
    <row r="2625" spans="2:2">
      <c r="B2625" s="19"/>
    </row>
    <row r="2626" spans="2:2">
      <c r="B2626" s="19"/>
    </row>
    <row r="2627" spans="2:2">
      <c r="B2627" s="19"/>
    </row>
    <row r="2628" spans="2:2">
      <c r="B2628" s="19"/>
    </row>
    <row r="2629" spans="2:2">
      <c r="B2629" s="19"/>
    </row>
    <row r="2630" spans="2:2">
      <c r="B2630" s="19"/>
    </row>
    <row r="2631" spans="2:2">
      <c r="B2631" s="19"/>
    </row>
    <row r="2632" spans="2:2">
      <c r="B2632" s="19"/>
    </row>
    <row r="2633" spans="2:2">
      <c r="B2633" s="19"/>
    </row>
    <row r="2634" spans="2:2">
      <c r="B2634" s="19"/>
    </row>
    <row r="2635" spans="2:2">
      <c r="B2635" s="19"/>
    </row>
    <row r="2636" spans="2:2">
      <c r="B2636" s="19"/>
    </row>
    <row r="2637" spans="2:2">
      <c r="B2637" s="19"/>
    </row>
    <row r="2638" spans="2:2">
      <c r="B2638" s="19"/>
    </row>
    <row r="2639" spans="2:2">
      <c r="B2639" s="19"/>
    </row>
    <row r="2640" spans="2:2">
      <c r="B2640" s="19"/>
    </row>
    <row r="2641" spans="2:2">
      <c r="B2641" s="19"/>
    </row>
    <row r="2642" spans="2:2">
      <c r="B2642" s="19"/>
    </row>
    <row r="2643" spans="2:2">
      <c r="B2643" s="19"/>
    </row>
    <row r="2644" spans="2:2">
      <c r="B2644" s="19"/>
    </row>
    <row r="2645" spans="2:2">
      <c r="B2645" s="19"/>
    </row>
    <row r="2646" spans="2:2">
      <c r="B2646" s="19"/>
    </row>
    <row r="2647" spans="2:2">
      <c r="B2647" s="19"/>
    </row>
    <row r="2648" spans="2:2">
      <c r="B2648" s="19"/>
    </row>
    <row r="2649" spans="2:2">
      <c r="B2649" s="19"/>
    </row>
    <row r="2650" spans="2:2">
      <c r="B2650" s="19"/>
    </row>
    <row r="2651" spans="2:2">
      <c r="B2651" s="19"/>
    </row>
    <row r="2652" spans="2:2">
      <c r="B2652" s="19"/>
    </row>
    <row r="2653" spans="2:2">
      <c r="B2653" s="19"/>
    </row>
    <row r="2654" spans="2:2">
      <c r="B2654" s="19"/>
    </row>
    <row r="2655" spans="2:2">
      <c r="B2655" s="19"/>
    </row>
    <row r="2656" spans="2:2">
      <c r="B2656" s="19"/>
    </row>
    <row r="2657" spans="2:2">
      <c r="B2657" s="19"/>
    </row>
    <row r="2658" spans="2:2">
      <c r="B2658" s="19"/>
    </row>
    <row r="2659" spans="2:2">
      <c r="B2659" s="19"/>
    </row>
    <row r="2660" spans="2:2">
      <c r="B2660" s="19"/>
    </row>
    <row r="2661" spans="2:2">
      <c r="B2661" s="19"/>
    </row>
    <row r="2662" spans="2:2">
      <c r="B2662" s="19"/>
    </row>
    <row r="2663" spans="2:2">
      <c r="B2663" s="19"/>
    </row>
    <row r="2664" spans="2:2">
      <c r="B2664" s="19"/>
    </row>
    <row r="2665" spans="2:2">
      <c r="B2665" s="19"/>
    </row>
    <row r="2666" spans="2:2">
      <c r="B2666" s="19"/>
    </row>
    <row r="2667" spans="2:2">
      <c r="B2667" s="19"/>
    </row>
    <row r="2668" spans="2:2">
      <c r="B2668" s="19"/>
    </row>
    <row r="2669" spans="2:2">
      <c r="B2669" s="19"/>
    </row>
    <row r="2670" spans="2:2">
      <c r="B2670" s="19"/>
    </row>
    <row r="2671" spans="2:2">
      <c r="B2671" s="19"/>
    </row>
    <row r="2672" spans="2:2">
      <c r="B2672" s="19"/>
    </row>
    <row r="2673" spans="2:2">
      <c r="B2673" s="19"/>
    </row>
    <row r="2674" spans="2:2">
      <c r="B2674" s="19"/>
    </row>
    <row r="2675" spans="2:2">
      <c r="B2675" s="19"/>
    </row>
    <row r="2676" spans="2:2">
      <c r="B2676" s="19"/>
    </row>
    <row r="2677" spans="2:2">
      <c r="B2677" s="19"/>
    </row>
    <row r="2678" spans="2:2">
      <c r="B2678" s="19"/>
    </row>
    <row r="2679" spans="2:2">
      <c r="B2679" s="19"/>
    </row>
    <row r="2680" spans="2:2">
      <c r="B2680" s="19"/>
    </row>
    <row r="2681" spans="2:2">
      <c r="B2681" s="19"/>
    </row>
    <row r="2682" spans="2:2">
      <c r="B2682" s="19"/>
    </row>
    <row r="2683" spans="2:2">
      <c r="B2683" s="19"/>
    </row>
    <row r="2684" spans="2:2">
      <c r="B2684" s="19"/>
    </row>
    <row r="2685" spans="2:2">
      <c r="B2685" s="19"/>
    </row>
    <row r="2686" spans="2:2">
      <c r="B2686" s="19"/>
    </row>
    <row r="2687" spans="2:2">
      <c r="B2687" s="19"/>
    </row>
    <row r="2688" spans="2:2">
      <c r="B2688" s="19"/>
    </row>
    <row r="2689" spans="2:2">
      <c r="B2689" s="19"/>
    </row>
    <row r="2690" spans="2:2">
      <c r="B2690" s="19"/>
    </row>
    <row r="2691" spans="2:2">
      <c r="B2691" s="19"/>
    </row>
    <row r="2692" spans="2:2">
      <c r="B2692" s="19"/>
    </row>
    <row r="2693" spans="2:2">
      <c r="B2693" s="19"/>
    </row>
    <row r="2694" spans="2:2">
      <c r="B2694" s="19"/>
    </row>
    <row r="2695" spans="2:2">
      <c r="B2695" s="19"/>
    </row>
    <row r="2696" spans="2:2">
      <c r="B2696" s="19"/>
    </row>
    <row r="2697" spans="2:2">
      <c r="B2697" s="19"/>
    </row>
    <row r="2698" spans="2:2">
      <c r="B2698" s="19"/>
    </row>
    <row r="2699" spans="2:2">
      <c r="B2699" s="19"/>
    </row>
    <row r="2700" spans="2:2">
      <c r="B2700" s="19"/>
    </row>
    <row r="2701" spans="2:2">
      <c r="B2701" s="19"/>
    </row>
    <row r="2702" spans="2:2">
      <c r="B2702" s="19"/>
    </row>
    <row r="2703" spans="2:2">
      <c r="B2703" s="19"/>
    </row>
    <row r="2704" spans="2:2">
      <c r="B2704" s="19"/>
    </row>
    <row r="2705" spans="2:2">
      <c r="B2705" s="19"/>
    </row>
    <row r="2706" spans="2:2">
      <c r="B2706" s="19"/>
    </row>
    <row r="2707" spans="2:2">
      <c r="B2707" s="19"/>
    </row>
    <row r="2708" spans="2:2">
      <c r="B2708" s="19"/>
    </row>
    <row r="2709" spans="2:2">
      <c r="B2709" s="19"/>
    </row>
    <row r="2710" spans="2:2">
      <c r="B2710" s="19"/>
    </row>
    <row r="2711" spans="2:2">
      <c r="B2711" s="19"/>
    </row>
    <row r="2712" spans="2:2">
      <c r="B2712" s="19"/>
    </row>
    <row r="2713" spans="2:2">
      <c r="B2713" s="19"/>
    </row>
    <row r="2714" spans="2:2">
      <c r="B2714" s="19"/>
    </row>
    <row r="2715" spans="2:2">
      <c r="B2715" s="19"/>
    </row>
    <row r="2716" spans="2:2">
      <c r="B2716" s="19"/>
    </row>
    <row r="2717" spans="2:2">
      <c r="B2717" s="19"/>
    </row>
    <row r="2718" spans="2:2">
      <c r="B2718" s="19"/>
    </row>
    <row r="2719" spans="2:2">
      <c r="B2719" s="19"/>
    </row>
    <row r="2720" spans="2:2">
      <c r="B2720" s="19"/>
    </row>
    <row r="2721" spans="2:2">
      <c r="B2721" s="19"/>
    </row>
    <row r="2722" spans="2:2">
      <c r="B2722" s="19"/>
    </row>
    <row r="2723" spans="2:2">
      <c r="B2723" s="19"/>
    </row>
    <row r="2724" spans="2:2">
      <c r="B2724" s="19"/>
    </row>
    <row r="2725" spans="2:2">
      <c r="B2725" s="19"/>
    </row>
    <row r="2726" spans="2:2">
      <c r="B2726" s="19"/>
    </row>
    <row r="2727" spans="2:2">
      <c r="B2727" s="19"/>
    </row>
    <row r="2728" spans="2:2">
      <c r="B2728" s="19"/>
    </row>
    <row r="2729" spans="2:2">
      <c r="B2729" s="19"/>
    </row>
    <row r="2730" spans="2:2">
      <c r="B2730" s="19"/>
    </row>
    <row r="2731" spans="2:2">
      <c r="B2731" s="19"/>
    </row>
    <row r="2732" spans="2:2">
      <c r="B2732" s="19"/>
    </row>
    <row r="2733" spans="2:2">
      <c r="B2733" s="19"/>
    </row>
    <row r="2734" spans="2:2">
      <c r="B2734" s="19"/>
    </row>
    <row r="2735" spans="2:2">
      <c r="B2735" s="19"/>
    </row>
    <row r="2736" spans="2:2">
      <c r="B2736" s="19"/>
    </row>
    <row r="2737" spans="2:2">
      <c r="B2737" s="19"/>
    </row>
    <row r="2738" spans="2:2">
      <c r="B2738" s="19"/>
    </row>
    <row r="2739" spans="2:2">
      <c r="B2739" s="19"/>
    </row>
    <row r="2740" spans="2:2">
      <c r="B2740" s="19"/>
    </row>
    <row r="2741" spans="2:2">
      <c r="B2741" s="19"/>
    </row>
    <row r="2742" spans="2:2">
      <c r="B2742" s="19"/>
    </row>
    <row r="2743" spans="2:2">
      <c r="B2743" s="19"/>
    </row>
    <row r="2744" spans="2:2">
      <c r="B2744" s="19"/>
    </row>
    <row r="2745" spans="2:2">
      <c r="B2745" s="19"/>
    </row>
    <row r="2746" spans="2:2">
      <c r="B2746" s="19"/>
    </row>
    <row r="2747" spans="2:2">
      <c r="B2747" s="19"/>
    </row>
    <row r="2748" spans="2:2">
      <c r="B2748" s="19"/>
    </row>
    <row r="2749" spans="2:2">
      <c r="B2749" s="19"/>
    </row>
    <row r="2750" spans="2:2">
      <c r="B2750" s="19"/>
    </row>
    <row r="2751" spans="2:2">
      <c r="B2751" s="19"/>
    </row>
    <row r="2752" spans="2:2">
      <c r="B2752" s="19"/>
    </row>
    <row r="2753" spans="2:2">
      <c r="B2753" s="19"/>
    </row>
    <row r="2754" spans="2:2">
      <c r="B2754" s="19"/>
    </row>
    <row r="2755" spans="2:2">
      <c r="B2755" s="19"/>
    </row>
    <row r="2756" spans="2:2">
      <c r="B2756" s="19"/>
    </row>
    <row r="2757" spans="2:2">
      <c r="B2757" s="19"/>
    </row>
    <row r="2758" spans="2:2">
      <c r="B2758" s="19"/>
    </row>
    <row r="2759" spans="2:2">
      <c r="B2759" s="19"/>
    </row>
    <row r="2760" spans="2:2">
      <c r="B2760" s="19"/>
    </row>
    <row r="2761" spans="2:2">
      <c r="B2761" s="19"/>
    </row>
    <row r="2762" spans="2:2">
      <c r="B2762" s="19"/>
    </row>
    <row r="2763" spans="2:2">
      <c r="B2763" s="19"/>
    </row>
    <row r="2764" spans="2:2">
      <c r="B2764" s="19"/>
    </row>
    <row r="2765" spans="2:2">
      <c r="B2765" s="19"/>
    </row>
    <row r="2766" spans="2:2">
      <c r="B2766" s="19"/>
    </row>
    <row r="2767" spans="2:2">
      <c r="B2767" s="19"/>
    </row>
    <row r="2768" spans="2:2">
      <c r="B2768" s="19"/>
    </row>
    <row r="2769" spans="2:2">
      <c r="B2769" s="19"/>
    </row>
    <row r="2770" spans="2:2">
      <c r="B2770" s="19"/>
    </row>
    <row r="2771" spans="2:2">
      <c r="B2771" s="19"/>
    </row>
    <row r="2772" spans="2:2">
      <c r="B2772" s="19"/>
    </row>
    <row r="2773" spans="2:2">
      <c r="B2773" s="19"/>
    </row>
    <row r="2774" spans="2:2">
      <c r="B2774" s="19"/>
    </row>
    <row r="2775" spans="2:2">
      <c r="B2775" s="19"/>
    </row>
    <row r="2776" spans="2:2">
      <c r="B2776" s="27"/>
    </row>
    <row r="2777" spans="2:2">
      <c r="B2777" s="27"/>
    </row>
    <row r="2778" spans="2:2">
      <c r="B2778" s="27"/>
    </row>
    <row r="2779" spans="2:2">
      <c r="B2779" s="27"/>
    </row>
    <row r="2780" spans="2:2">
      <c r="B2780" s="27"/>
    </row>
    <row r="2781" spans="2:2">
      <c r="B2781" s="27"/>
    </row>
    <row r="2782" spans="2:2">
      <c r="B2782" s="27"/>
    </row>
    <row r="2783" spans="2:2">
      <c r="B2783" s="27"/>
    </row>
    <row r="2784" spans="2:2">
      <c r="B2784" s="27"/>
    </row>
    <row r="2785" spans="2:2">
      <c r="B2785" s="27"/>
    </row>
    <row r="2786" spans="2:2">
      <c r="B2786" s="19"/>
    </row>
    <row r="2787" spans="2:2">
      <c r="B2787" s="19"/>
    </row>
    <row r="2788" spans="2:2">
      <c r="B2788" s="20"/>
    </row>
    <row r="2789" spans="2:2">
      <c r="B2789" s="20"/>
    </row>
    <row r="2790" spans="2:2">
      <c r="B2790" s="20"/>
    </row>
    <row r="2791" spans="2:2">
      <c r="B2791" s="20"/>
    </row>
    <row r="2792" spans="2:2">
      <c r="B2792" s="20"/>
    </row>
    <row r="2793" spans="2:2">
      <c r="B2793" s="20"/>
    </row>
    <row r="2794" spans="2:2">
      <c r="B2794" s="20"/>
    </row>
    <row r="2795" spans="2:2">
      <c r="B2795" s="20"/>
    </row>
    <row r="2796" spans="2:2">
      <c r="B2796" s="20"/>
    </row>
    <row r="2797" spans="2:2">
      <c r="B2797" s="20"/>
    </row>
    <row r="2798" spans="2:2">
      <c r="B2798" s="20"/>
    </row>
    <row r="2799" spans="2:2">
      <c r="B2799" s="20"/>
    </row>
    <row r="2800" spans="2:2">
      <c r="B2800" s="27"/>
    </row>
    <row r="2801" spans="2:2">
      <c r="B2801" s="27"/>
    </row>
    <row r="2802" spans="2:2">
      <c r="B2802" s="27"/>
    </row>
    <row r="2803" spans="2:2">
      <c r="B2803" s="27"/>
    </row>
    <row r="2804" spans="2:2">
      <c r="B2804" s="19"/>
    </row>
    <row r="2805" spans="2:2">
      <c r="B2805" s="19"/>
    </row>
    <row r="2806" spans="2:2">
      <c r="B2806" s="19"/>
    </row>
    <row r="2807" spans="2:2">
      <c r="B2807" s="19"/>
    </row>
    <row r="2808" spans="2:2">
      <c r="B2808" s="19"/>
    </row>
    <row r="2809" spans="2:2">
      <c r="B2809" s="19"/>
    </row>
    <row r="2810" spans="2:2">
      <c r="B2810" s="19"/>
    </row>
    <row r="2811" spans="2:2">
      <c r="B2811" s="19"/>
    </row>
    <row r="2812" spans="2:2">
      <c r="B2812" s="19"/>
    </row>
    <row r="2813" spans="2:2">
      <c r="B2813" s="19"/>
    </row>
    <row r="2814" spans="2:2">
      <c r="B2814" s="19"/>
    </row>
    <row r="2815" spans="2:2">
      <c r="B2815" s="19"/>
    </row>
    <row r="2816" spans="2:2">
      <c r="B2816" s="19"/>
    </row>
    <row r="2817" spans="2:2">
      <c r="B2817" s="19"/>
    </row>
    <row r="2818" spans="2:2">
      <c r="B2818" s="19"/>
    </row>
    <row r="2819" spans="2:2">
      <c r="B2819" s="19"/>
    </row>
    <row r="2820" spans="2:2">
      <c r="B2820" s="19"/>
    </row>
    <row r="2821" spans="2:2">
      <c r="B2821" s="19"/>
    </row>
    <row r="2822" spans="2:2">
      <c r="B2822" s="19"/>
    </row>
    <row r="2823" spans="2:2">
      <c r="B2823" s="19"/>
    </row>
    <row r="2824" spans="2:2">
      <c r="B2824" s="19"/>
    </row>
    <row r="2825" spans="2:2">
      <c r="B2825" s="19"/>
    </row>
    <row r="2826" spans="2:2">
      <c r="B2826" s="19"/>
    </row>
    <row r="2827" spans="2:2">
      <c r="B2827" s="19"/>
    </row>
    <row r="2828" spans="2:2">
      <c r="B2828" s="19"/>
    </row>
    <row r="2829" spans="2:2">
      <c r="B2829" s="19"/>
    </row>
    <row r="2830" spans="2:2">
      <c r="B2830" s="19"/>
    </row>
    <row r="2831" spans="2:2">
      <c r="B2831" s="19"/>
    </row>
    <row r="2832" spans="2:2">
      <c r="B2832" s="19"/>
    </row>
    <row r="2833" spans="2:2">
      <c r="B2833" s="19"/>
    </row>
    <row r="2834" spans="2:2">
      <c r="B2834" s="19"/>
    </row>
    <row r="2835" spans="2:2">
      <c r="B2835" s="19"/>
    </row>
    <row r="2836" spans="2:2">
      <c r="B2836" s="19"/>
    </row>
    <row r="2837" spans="2:2">
      <c r="B2837" s="19"/>
    </row>
    <row r="2838" spans="2:2">
      <c r="B2838" s="19"/>
    </row>
    <row r="2839" spans="2:2">
      <c r="B2839" s="19"/>
    </row>
    <row r="2840" spans="2:2">
      <c r="B2840" s="19"/>
    </row>
    <row r="2841" spans="2:2">
      <c r="B2841" s="19"/>
    </row>
    <row r="2842" spans="2:2">
      <c r="B2842" s="19"/>
    </row>
    <row r="2843" spans="2:2">
      <c r="B2843" s="19"/>
    </row>
    <row r="2844" spans="2:2">
      <c r="B2844" s="19"/>
    </row>
    <row r="2845" spans="2:2">
      <c r="B2845" s="19"/>
    </row>
    <row r="2846" spans="2:2">
      <c r="B2846" s="19"/>
    </row>
    <row r="2847" spans="2:2">
      <c r="B2847" s="19"/>
    </row>
    <row r="2848" spans="2:2">
      <c r="B2848" s="19"/>
    </row>
    <row r="2849" spans="2:2">
      <c r="B2849" s="19"/>
    </row>
    <row r="2850" spans="2:2">
      <c r="B2850" s="19"/>
    </row>
    <row r="2851" spans="2:2">
      <c r="B2851" s="19"/>
    </row>
    <row r="2852" spans="2:2">
      <c r="B2852" s="19"/>
    </row>
    <row r="2853" spans="2:2">
      <c r="B2853" s="19"/>
    </row>
    <row r="2854" spans="2:2">
      <c r="B2854" s="19"/>
    </row>
    <row r="2855" spans="2:2">
      <c r="B2855" s="19"/>
    </row>
    <row r="2856" spans="2:2">
      <c r="B2856" s="19"/>
    </row>
    <row r="2857" spans="2:2">
      <c r="B2857" s="19"/>
    </row>
    <row r="2858" spans="2:2">
      <c r="B2858" s="19"/>
    </row>
    <row r="2859" spans="2:2">
      <c r="B2859" s="19"/>
    </row>
    <row r="2860" spans="2:2">
      <c r="B2860" s="27"/>
    </row>
    <row r="2861" spans="2:2">
      <c r="B2861" s="19"/>
    </row>
    <row r="2862" spans="2:2">
      <c r="B2862" s="19"/>
    </row>
    <row r="2863" spans="2:2">
      <c r="B2863" s="19"/>
    </row>
    <row r="2864" spans="2:2">
      <c r="B2864" s="19"/>
    </row>
    <row r="2865" spans="2:2">
      <c r="B2865" s="19"/>
    </row>
    <row r="2866" spans="2:2">
      <c r="B2866" s="19"/>
    </row>
    <row r="2867" spans="2:2">
      <c r="B2867" s="19"/>
    </row>
    <row r="2868" spans="2:2">
      <c r="B2868" s="19"/>
    </row>
    <row r="2869" spans="2:2">
      <c r="B2869" s="19"/>
    </row>
    <row r="2870" spans="2:2">
      <c r="B2870" s="19"/>
    </row>
    <row r="2871" spans="2:2">
      <c r="B2871" s="19"/>
    </row>
    <row r="2872" spans="2:2">
      <c r="B2872" s="19"/>
    </row>
    <row r="2873" spans="2:2">
      <c r="B2873" s="19"/>
    </row>
    <row r="2874" spans="2:2">
      <c r="B2874" s="19"/>
    </row>
    <row r="2875" spans="2:2">
      <c r="B2875" s="19"/>
    </row>
    <row r="2876" spans="2:2">
      <c r="B2876" s="27"/>
    </row>
    <row r="2877" spans="2:2">
      <c r="B2877" s="19"/>
    </row>
    <row r="2878" spans="2:2">
      <c r="B2878" s="19"/>
    </row>
    <row r="2879" spans="2:2">
      <c r="B2879" s="19"/>
    </row>
    <row r="2880" spans="2:2">
      <c r="B2880" s="19"/>
    </row>
    <row r="2881" spans="2:2">
      <c r="B2881" s="19"/>
    </row>
    <row r="2882" spans="2:2">
      <c r="B2882" s="19"/>
    </row>
    <row r="2883" spans="2:2">
      <c r="B2883" s="19"/>
    </row>
    <row r="2884" spans="2:2">
      <c r="B2884" s="19"/>
    </row>
    <row r="2885" spans="2:2">
      <c r="B2885" s="19"/>
    </row>
    <row r="2886" spans="2:2">
      <c r="B2886" s="19"/>
    </row>
    <row r="2887" spans="2:2">
      <c r="B2887" s="19"/>
    </row>
    <row r="2888" spans="2:2">
      <c r="B2888" s="19"/>
    </row>
    <row r="2889" spans="2:2">
      <c r="B2889" s="19"/>
    </row>
    <row r="2890" spans="2:2">
      <c r="B2890" s="27"/>
    </row>
    <row r="2891" spans="2:2">
      <c r="B2891" s="19"/>
    </row>
    <row r="2892" spans="2:2">
      <c r="B2892" s="19"/>
    </row>
    <row r="2893" spans="2:2">
      <c r="B2893" s="19"/>
    </row>
    <row r="2894" spans="2:2">
      <c r="B2894" s="19"/>
    </row>
    <row r="2895" spans="2:2">
      <c r="B2895" s="19"/>
    </row>
    <row r="2896" spans="2:2">
      <c r="B2896" s="19"/>
    </row>
    <row r="2897" spans="2:2">
      <c r="B2897" s="19"/>
    </row>
    <row r="2898" spans="2:2">
      <c r="B2898" s="19"/>
    </row>
    <row r="2899" spans="2:2">
      <c r="B2899" s="19"/>
    </row>
    <row r="2900" spans="2:2">
      <c r="B2900" s="19"/>
    </row>
    <row r="2901" spans="2:2">
      <c r="B2901" s="19"/>
    </row>
    <row r="2902" spans="2:2">
      <c r="B2902" s="19"/>
    </row>
    <row r="2903" spans="2:2">
      <c r="B2903" s="19"/>
    </row>
    <row r="2904" spans="2:2">
      <c r="B2904" s="19"/>
    </row>
    <row r="2905" spans="2:2">
      <c r="B2905" s="27"/>
    </row>
    <row r="2906" spans="2:2">
      <c r="B2906" s="19"/>
    </row>
    <row r="2907" spans="2:2">
      <c r="B2907" s="19"/>
    </row>
    <row r="2908" spans="2:2">
      <c r="B2908" s="19"/>
    </row>
    <row r="2909" spans="2:2">
      <c r="B2909" s="19"/>
    </row>
    <row r="2910" spans="2:2">
      <c r="B2910" s="19"/>
    </row>
    <row r="2911" spans="2:2">
      <c r="B2911" s="19"/>
    </row>
    <row r="2912" spans="2:2">
      <c r="B2912" s="19"/>
    </row>
    <row r="2913" spans="2:2">
      <c r="B2913" s="19"/>
    </row>
    <row r="2914" spans="2:2">
      <c r="B2914" s="19"/>
    </row>
    <row r="2915" spans="2:2">
      <c r="B2915" s="19"/>
    </row>
    <row r="2916" spans="2:2">
      <c r="B2916" s="19"/>
    </row>
    <row r="2917" spans="2:2">
      <c r="B2917" s="19"/>
    </row>
    <row r="2918" spans="2:2">
      <c r="B2918" s="19"/>
    </row>
    <row r="2919" spans="2:2">
      <c r="B2919" s="19"/>
    </row>
    <row r="2920" spans="2:2">
      <c r="B2920" s="19"/>
    </row>
    <row r="2921" spans="2:2">
      <c r="B2921" s="19"/>
    </row>
    <row r="2922" spans="2:2">
      <c r="B2922" s="19"/>
    </row>
    <row r="2923" spans="2:2">
      <c r="B2923" s="19"/>
    </row>
    <row r="2924" spans="2:2">
      <c r="B2924" s="19"/>
    </row>
    <row r="2925" spans="2:2">
      <c r="B2925" s="19"/>
    </row>
    <row r="2926" spans="2:2">
      <c r="B2926" s="19"/>
    </row>
    <row r="2927" spans="2:2">
      <c r="B2927" s="19"/>
    </row>
    <row r="2928" spans="2:2">
      <c r="B2928" s="19"/>
    </row>
    <row r="2929" spans="2:2">
      <c r="B2929" s="19"/>
    </row>
    <row r="2930" spans="2:2">
      <c r="B2930" s="19"/>
    </row>
    <row r="2931" spans="2:2">
      <c r="B2931" s="19"/>
    </row>
    <row r="2932" spans="2:2">
      <c r="B2932" s="19"/>
    </row>
    <row r="2933" spans="2:2">
      <c r="B2933" s="19"/>
    </row>
    <row r="2934" spans="2:2">
      <c r="B2934" s="19"/>
    </row>
    <row r="2935" spans="2:2">
      <c r="B2935" s="19"/>
    </row>
    <row r="2936" spans="2:2">
      <c r="B2936" s="19"/>
    </row>
    <row r="2937" spans="2:2">
      <c r="B2937" s="19"/>
    </row>
    <row r="2938" spans="2:2">
      <c r="B2938" s="19"/>
    </row>
    <row r="2939" spans="2:2">
      <c r="B2939" s="19"/>
    </row>
    <row r="2940" spans="2:2">
      <c r="B2940" s="19"/>
    </row>
    <row r="2941" spans="2:2">
      <c r="B2941" s="19"/>
    </row>
    <row r="2942" spans="2:2">
      <c r="B2942" s="19"/>
    </row>
    <row r="2943" spans="2:2">
      <c r="B2943" s="19"/>
    </row>
    <row r="2944" spans="2:2">
      <c r="B2944" s="27"/>
    </row>
    <row r="2945" spans="2:2">
      <c r="B2945" s="27"/>
    </row>
    <row r="2946" spans="2:2">
      <c r="B2946" s="19"/>
    </row>
    <row r="2947" spans="2:2">
      <c r="B2947" s="19"/>
    </row>
    <row r="2948" spans="2:2">
      <c r="B2948" s="19"/>
    </row>
    <row r="2949" spans="2:2">
      <c r="B2949" s="19"/>
    </row>
    <row r="2950" spans="2:2">
      <c r="B2950" s="19"/>
    </row>
    <row r="2951" spans="2:2">
      <c r="B2951" s="19"/>
    </row>
    <row r="2952" spans="2:2">
      <c r="B2952" s="19"/>
    </row>
    <row r="2953" spans="2:2">
      <c r="B2953" s="19"/>
    </row>
    <row r="2954" spans="2:2">
      <c r="B2954" s="19"/>
    </row>
    <row r="2955" spans="2:2">
      <c r="B2955" s="19"/>
    </row>
    <row r="2956" spans="2:2">
      <c r="B2956" s="19"/>
    </row>
    <row r="2957" spans="2:2">
      <c r="B2957" s="19"/>
    </row>
    <row r="2958" spans="2:2">
      <c r="B2958" s="19"/>
    </row>
    <row r="2959" spans="2:2">
      <c r="B2959" s="19"/>
    </row>
    <row r="2960" spans="2:2">
      <c r="B2960" s="19"/>
    </row>
    <row r="2961" spans="2:2">
      <c r="B2961" s="19"/>
    </row>
    <row r="2962" spans="2:2">
      <c r="B2962" s="19"/>
    </row>
    <row r="2963" spans="2:2">
      <c r="B2963" s="19"/>
    </row>
    <row r="2964" spans="2:2">
      <c r="B2964" s="19"/>
    </row>
    <row r="2965" spans="2:2">
      <c r="B2965" s="19"/>
    </row>
    <row r="2966" spans="2:2">
      <c r="B2966" s="19"/>
    </row>
    <row r="2967" spans="2:2">
      <c r="B2967" s="19"/>
    </row>
    <row r="2968" spans="2:2">
      <c r="B2968" s="19"/>
    </row>
    <row r="2969" spans="2:2">
      <c r="B2969" s="19"/>
    </row>
    <row r="2970" spans="2:2">
      <c r="B2970" s="19"/>
    </row>
    <row r="2971" spans="2:2">
      <c r="B2971" s="19"/>
    </row>
    <row r="2972" spans="2:2">
      <c r="B2972" s="19"/>
    </row>
    <row r="2973" spans="2:2">
      <c r="B2973" s="19"/>
    </row>
    <row r="2974" spans="2:2">
      <c r="B2974" s="19"/>
    </row>
    <row r="2975" spans="2:2">
      <c r="B2975" s="19"/>
    </row>
    <row r="2976" spans="2:2">
      <c r="B2976" s="19"/>
    </row>
    <row r="2977" spans="2:2">
      <c r="B2977" s="19"/>
    </row>
    <row r="2978" spans="2:2">
      <c r="B2978" s="19"/>
    </row>
    <row r="2979" spans="2:2">
      <c r="B2979" s="19"/>
    </row>
    <row r="2980" spans="2:2">
      <c r="B2980" s="19"/>
    </row>
    <row r="2981" spans="2:2">
      <c r="B2981" s="19"/>
    </row>
    <row r="2982" spans="2:2">
      <c r="B2982" s="19"/>
    </row>
    <row r="2983" spans="2:2">
      <c r="B2983" s="19"/>
    </row>
    <row r="2984" spans="2:2">
      <c r="B2984" s="19"/>
    </row>
    <row r="2985" spans="2:2">
      <c r="B2985" s="19"/>
    </row>
    <row r="2986" spans="2:2">
      <c r="B2986" s="19"/>
    </row>
    <row r="2987" spans="2:2">
      <c r="B2987" s="19"/>
    </row>
    <row r="2988" spans="2:2">
      <c r="B2988" s="19"/>
    </row>
    <row r="2989" spans="2:2">
      <c r="B2989" s="19"/>
    </row>
    <row r="2990" spans="2:2">
      <c r="B2990" s="19"/>
    </row>
    <row r="2991" spans="2:2">
      <c r="B2991" s="19"/>
    </row>
    <row r="2992" spans="2:2">
      <c r="B2992" s="19"/>
    </row>
    <row r="2993" spans="2:2">
      <c r="B2993" s="19"/>
    </row>
    <row r="2994" spans="2:2">
      <c r="B2994" s="19"/>
    </row>
    <row r="2995" spans="2:2">
      <c r="B2995" s="19"/>
    </row>
    <row r="2996" spans="2:2">
      <c r="B2996" s="19"/>
    </row>
    <row r="2997" spans="2:2">
      <c r="B2997" s="19"/>
    </row>
    <row r="2998" spans="2:2">
      <c r="B2998" s="19"/>
    </row>
    <row r="2999" spans="2:2">
      <c r="B2999" s="19"/>
    </row>
    <row r="3000" spans="2:2">
      <c r="B3000" s="19"/>
    </row>
    <row r="3001" spans="2:2">
      <c r="B3001" s="19"/>
    </row>
    <row r="3002" spans="2:2">
      <c r="B3002" s="19"/>
    </row>
    <row r="3003" spans="2:2">
      <c r="B3003" s="19"/>
    </row>
    <row r="3004" spans="2:2">
      <c r="B3004" s="19"/>
    </row>
    <row r="3005" spans="2:2">
      <c r="B3005" s="19"/>
    </row>
    <row r="3006" spans="2:2">
      <c r="B3006" s="19"/>
    </row>
    <row r="3007" spans="2:2">
      <c r="B3007" s="19"/>
    </row>
    <row r="3008" spans="2:2">
      <c r="B3008" s="19"/>
    </row>
    <row r="3009" spans="2:2">
      <c r="B3009" s="19"/>
    </row>
    <row r="3010" spans="2:2">
      <c r="B3010" s="19"/>
    </row>
    <row r="3011" spans="2:2">
      <c r="B3011" s="19"/>
    </row>
    <row r="3012" spans="2:2">
      <c r="B3012" s="19"/>
    </row>
    <row r="3013" spans="2:2">
      <c r="B3013" s="19"/>
    </row>
    <row r="3014" spans="2:2">
      <c r="B3014" s="19"/>
    </row>
    <row r="3015" spans="2:2">
      <c r="B3015" s="19"/>
    </row>
    <row r="3016" spans="2:2">
      <c r="B3016" s="19"/>
    </row>
    <row r="3017" spans="2:2">
      <c r="B3017" s="19"/>
    </row>
    <row r="3018" spans="2:2">
      <c r="B3018" s="19"/>
    </row>
    <row r="3019" spans="2:2">
      <c r="B3019" s="19"/>
    </row>
    <row r="3020" spans="2:2">
      <c r="B3020" s="19"/>
    </row>
    <row r="3021" spans="2:2">
      <c r="B3021" s="19"/>
    </row>
    <row r="3022" spans="2:2">
      <c r="B3022" s="19"/>
    </row>
    <row r="3023" spans="2:2">
      <c r="B3023" s="19"/>
    </row>
    <row r="3024" spans="2:2">
      <c r="B3024" s="19"/>
    </row>
    <row r="3025" spans="2:2">
      <c r="B3025" s="19"/>
    </row>
    <row r="3026" spans="2:2">
      <c r="B3026" s="19"/>
    </row>
    <row r="3027" spans="2:2">
      <c r="B3027" s="19"/>
    </row>
    <row r="3028" spans="2:2">
      <c r="B3028" s="19"/>
    </row>
    <row r="3029" spans="2:2">
      <c r="B3029" s="19"/>
    </row>
    <row r="3030" spans="2:2">
      <c r="B3030" s="19"/>
    </row>
    <row r="3031" spans="2:2">
      <c r="B3031" s="19"/>
    </row>
    <row r="3032" spans="2:2">
      <c r="B3032" s="19"/>
    </row>
    <row r="3033" spans="2:2">
      <c r="B3033" s="19"/>
    </row>
    <row r="3034" spans="2:2">
      <c r="B3034" s="19"/>
    </row>
    <row r="3035" spans="2:2">
      <c r="B3035" s="19"/>
    </row>
    <row r="3036" spans="2:2">
      <c r="B3036" s="19"/>
    </row>
    <row r="3037" spans="2:2">
      <c r="B3037" s="19"/>
    </row>
    <row r="3038" spans="2:2">
      <c r="B3038" s="19"/>
    </row>
    <row r="3039" spans="2:2">
      <c r="B3039" s="19"/>
    </row>
    <row r="3040" spans="2:2">
      <c r="B3040" s="19"/>
    </row>
    <row r="3041" spans="2:2">
      <c r="B3041" s="19"/>
    </row>
    <row r="3042" spans="2:2">
      <c r="B3042" s="19"/>
    </row>
    <row r="3043" spans="2:2">
      <c r="B3043" s="19"/>
    </row>
    <row r="3044" spans="2:2">
      <c r="B3044" s="19"/>
    </row>
    <row r="3045" spans="2:2">
      <c r="B3045" s="19"/>
    </row>
    <row r="3046" spans="2:2">
      <c r="B3046" s="19"/>
    </row>
    <row r="3047" spans="2:2">
      <c r="B3047" s="19"/>
    </row>
    <row r="3048" spans="2:2">
      <c r="B3048" s="19"/>
    </row>
    <row r="3049" spans="2:2">
      <c r="B3049" s="19"/>
    </row>
    <row r="3050" spans="2:2">
      <c r="B3050" s="19"/>
    </row>
    <row r="3051" spans="2:2">
      <c r="B3051" s="19"/>
    </row>
    <row r="3052" spans="2:2">
      <c r="B3052" s="19"/>
    </row>
    <row r="3053" spans="2:2">
      <c r="B3053" s="19"/>
    </row>
    <row r="3054" spans="2:2">
      <c r="B3054" s="19"/>
    </row>
    <row r="3055" spans="2:2">
      <c r="B3055" s="19"/>
    </row>
    <row r="3056" spans="2:2">
      <c r="B3056" s="19"/>
    </row>
    <row r="3057" spans="2:2">
      <c r="B3057" s="19"/>
    </row>
    <row r="3058" spans="2:2">
      <c r="B3058" s="19"/>
    </row>
    <row r="3059" spans="2:2">
      <c r="B3059" s="19"/>
    </row>
    <row r="3060" spans="2:2">
      <c r="B3060" s="19"/>
    </row>
    <row r="3061" spans="2:2">
      <c r="B3061" s="19"/>
    </row>
    <row r="3062" spans="2:2">
      <c r="B3062" s="19"/>
    </row>
    <row r="3063" spans="2:2">
      <c r="B3063" s="19"/>
    </row>
    <row r="3064" spans="2:2">
      <c r="B3064" s="19"/>
    </row>
    <row r="3065" spans="2:2">
      <c r="B3065" s="19"/>
    </row>
    <row r="3066" spans="2:2">
      <c r="B3066" s="19"/>
    </row>
    <row r="3067" spans="2:2">
      <c r="B3067" s="19"/>
    </row>
    <row r="3068" spans="2:2">
      <c r="B3068" s="19"/>
    </row>
    <row r="3069" spans="2:2">
      <c r="B3069" s="19"/>
    </row>
    <row r="3070" spans="2:2">
      <c r="B3070" s="19"/>
    </row>
    <row r="3071" spans="2:2">
      <c r="B3071" s="19"/>
    </row>
    <row r="3072" spans="2:2">
      <c r="B3072" s="19"/>
    </row>
    <row r="3073" spans="2:2">
      <c r="B3073" s="19"/>
    </row>
    <row r="3074" spans="2:2">
      <c r="B3074" s="19"/>
    </row>
    <row r="3075" spans="2:2">
      <c r="B3075" s="19"/>
    </row>
    <row r="3076" spans="2:2">
      <c r="B3076" s="19"/>
    </row>
    <row r="3077" spans="2:2">
      <c r="B3077" s="19"/>
    </row>
    <row r="3078" spans="2:2">
      <c r="B3078" s="19"/>
    </row>
    <row r="3079" spans="2:2">
      <c r="B3079" s="19"/>
    </row>
    <row r="3080" spans="2:2">
      <c r="B3080" s="19"/>
    </row>
    <row r="3081" spans="2:2">
      <c r="B3081" s="19"/>
    </row>
    <row r="3082" spans="2:2">
      <c r="B3082" s="19"/>
    </row>
    <row r="3083" spans="2:2">
      <c r="B3083" s="19"/>
    </row>
    <row r="3084" spans="2:2">
      <c r="B3084" s="19"/>
    </row>
    <row r="3085" spans="2:2">
      <c r="B3085" s="19"/>
    </row>
    <row r="3086" spans="2:2">
      <c r="B3086" s="19"/>
    </row>
    <row r="3087" spans="2:2">
      <c r="B3087" s="19"/>
    </row>
    <row r="3088" spans="2:2">
      <c r="B3088" s="19"/>
    </row>
    <row r="3089" spans="2:2">
      <c r="B3089" s="19"/>
    </row>
    <row r="3090" spans="2:2">
      <c r="B3090" s="19"/>
    </row>
    <row r="3091" spans="2:2">
      <c r="B3091" s="19"/>
    </row>
    <row r="3092" spans="2:2">
      <c r="B3092" s="19"/>
    </row>
    <row r="3093" spans="2:2">
      <c r="B3093" s="19"/>
    </row>
    <row r="3094" spans="2:2">
      <c r="B3094" s="19"/>
    </row>
    <row r="3095" spans="2:2">
      <c r="B3095" s="19"/>
    </row>
    <row r="3096" spans="2:2">
      <c r="B3096" s="19"/>
    </row>
    <row r="3097" spans="2:2">
      <c r="B3097" s="19"/>
    </row>
    <row r="3098" spans="2:2">
      <c r="B3098" s="19"/>
    </row>
    <row r="3099" spans="2:2">
      <c r="B3099" s="19"/>
    </row>
    <row r="3100" spans="2:2">
      <c r="B3100" s="19"/>
    </row>
    <row r="3101" spans="2:2">
      <c r="B3101" s="19"/>
    </row>
    <row r="3102" spans="2:2">
      <c r="B3102" s="19"/>
    </row>
    <row r="3103" spans="2:2">
      <c r="B3103" s="19"/>
    </row>
    <row r="3104" spans="2:2">
      <c r="B3104" s="19"/>
    </row>
    <row r="3105" spans="2:2">
      <c r="B3105" s="19"/>
    </row>
    <row r="3106" spans="2:2">
      <c r="B3106" s="19"/>
    </row>
    <row r="3107" spans="2:2">
      <c r="B3107" s="19"/>
    </row>
    <row r="3108" spans="2:2">
      <c r="B3108" s="19"/>
    </row>
    <row r="3109" spans="2:2">
      <c r="B3109" s="19"/>
    </row>
    <row r="3110" spans="2:2">
      <c r="B3110" s="19"/>
    </row>
    <row r="3111" spans="2:2">
      <c r="B3111" s="19"/>
    </row>
    <row r="3112" spans="2:2">
      <c r="B3112" s="19"/>
    </row>
    <row r="3113" spans="2:2">
      <c r="B3113" s="19"/>
    </row>
    <row r="3114" spans="2:2">
      <c r="B3114" s="19"/>
    </row>
    <row r="3115" spans="2:2">
      <c r="B3115" s="19"/>
    </row>
    <row r="3116" spans="2:2">
      <c r="B3116" s="19"/>
    </row>
    <row r="3117" spans="2:2">
      <c r="B3117" s="19"/>
    </row>
    <row r="3118" spans="2:2">
      <c r="B3118" s="19"/>
    </row>
    <row r="3119" spans="2:2">
      <c r="B3119" s="19"/>
    </row>
    <row r="3120" spans="2:2">
      <c r="B3120" s="19"/>
    </row>
    <row r="3121" spans="2:2">
      <c r="B3121" s="19"/>
    </row>
    <row r="3122" spans="2:2">
      <c r="B3122" s="19"/>
    </row>
    <row r="3123" spans="2:2">
      <c r="B3123" s="19"/>
    </row>
    <row r="3124" spans="2:2">
      <c r="B3124" s="19"/>
    </row>
    <row r="3125" spans="2:2">
      <c r="B3125" s="19"/>
    </row>
    <row r="3126" spans="2:2">
      <c r="B3126" s="19"/>
    </row>
    <row r="3127" spans="2:2">
      <c r="B3127" s="19"/>
    </row>
    <row r="3128" spans="2:2">
      <c r="B3128" s="19"/>
    </row>
    <row r="3129" spans="2:2">
      <c r="B3129" s="19"/>
    </row>
    <row r="3130" spans="2:2">
      <c r="B3130" s="19"/>
    </row>
    <row r="3131" spans="2:2">
      <c r="B3131" s="19"/>
    </row>
    <row r="3132" spans="2:2">
      <c r="B3132" s="19"/>
    </row>
    <row r="3133" spans="2:2">
      <c r="B3133" s="19"/>
    </row>
    <row r="3134" spans="2:2">
      <c r="B3134" s="19"/>
    </row>
    <row r="3135" spans="2:2">
      <c r="B3135" s="19"/>
    </row>
    <row r="3136" spans="2:2">
      <c r="B3136" s="19"/>
    </row>
    <row r="3137" spans="2:2">
      <c r="B3137" s="19"/>
    </row>
    <row r="3138" spans="2:2">
      <c r="B3138" s="19"/>
    </row>
    <row r="3139" spans="2:2">
      <c r="B3139" s="19"/>
    </row>
    <row r="3140" spans="2:2">
      <c r="B3140" s="19"/>
    </row>
    <row r="3141" spans="2:2">
      <c r="B3141" s="19"/>
    </row>
    <row r="3142" spans="2:2">
      <c r="B3142" s="19"/>
    </row>
    <row r="3143" spans="2:2">
      <c r="B3143" s="19"/>
    </row>
    <row r="3144" spans="2:2">
      <c r="B3144" s="19"/>
    </row>
    <row r="3145" spans="2:2">
      <c r="B3145" s="19"/>
    </row>
    <row r="3146" spans="2:2">
      <c r="B3146" s="19"/>
    </row>
    <row r="3147" spans="2:2">
      <c r="B3147" s="19"/>
    </row>
    <row r="3148" spans="2:2">
      <c r="B3148" s="19"/>
    </row>
    <row r="3149" spans="2:2">
      <c r="B3149" s="19"/>
    </row>
    <row r="3150" spans="2:2">
      <c r="B3150" s="19"/>
    </row>
    <row r="3151" spans="2:2">
      <c r="B3151" s="19"/>
    </row>
    <row r="3152" spans="2:2">
      <c r="B3152" s="19"/>
    </row>
    <row r="3153" spans="2:2">
      <c r="B3153" s="19"/>
    </row>
    <row r="3154" spans="2:2">
      <c r="B3154" s="19"/>
    </row>
    <row r="3155" spans="2:2">
      <c r="B3155" s="19"/>
    </row>
    <row r="3156" spans="2:2">
      <c r="B3156" s="19"/>
    </row>
    <row r="3157" spans="2:2">
      <c r="B3157" s="19"/>
    </row>
    <row r="3158" spans="2:2">
      <c r="B3158" s="19"/>
    </row>
    <row r="3159" spans="2:2">
      <c r="B3159" s="19"/>
    </row>
    <row r="3160" spans="2:2">
      <c r="B3160" s="19"/>
    </row>
    <row r="3161" spans="2:2">
      <c r="B3161" s="19"/>
    </row>
    <row r="3162" spans="2:2">
      <c r="B3162" s="19"/>
    </row>
    <row r="3163" spans="2:2">
      <c r="B3163" s="19"/>
    </row>
    <row r="3164" spans="2:2">
      <c r="B3164" s="19"/>
    </row>
    <row r="3165" spans="2:2">
      <c r="B3165" s="19"/>
    </row>
    <row r="3166" spans="2:2">
      <c r="B3166" s="19"/>
    </row>
    <row r="3167" spans="2:2">
      <c r="B3167" s="19"/>
    </row>
    <row r="3168" spans="2:2">
      <c r="B3168" s="19"/>
    </row>
    <row r="3169" spans="2:2">
      <c r="B3169" s="19"/>
    </row>
    <row r="3170" spans="2:2">
      <c r="B3170" s="19"/>
    </row>
    <row r="3171" spans="2:2">
      <c r="B3171" s="19"/>
    </row>
    <row r="3172" spans="2:2">
      <c r="B3172" s="19"/>
    </row>
    <row r="3173" spans="2:2">
      <c r="B3173" s="19"/>
    </row>
    <row r="3174" spans="2:2">
      <c r="B3174" s="19"/>
    </row>
    <row r="3175" spans="2:2">
      <c r="B3175" s="19"/>
    </row>
    <row r="3176" spans="2:2">
      <c r="B3176" s="19"/>
    </row>
    <row r="3177" spans="2:2">
      <c r="B3177" s="19"/>
    </row>
    <row r="3178" spans="2:2">
      <c r="B3178" s="19"/>
    </row>
    <row r="3179" spans="2:2">
      <c r="B3179" s="19"/>
    </row>
    <row r="3180" spans="2:2">
      <c r="B3180" s="19"/>
    </row>
    <row r="3181" spans="2:2">
      <c r="B3181" s="19"/>
    </row>
    <row r="3182" spans="2:2">
      <c r="B3182" s="19"/>
    </row>
    <row r="3183" spans="2:2">
      <c r="B3183" s="19"/>
    </row>
    <row r="3184" spans="2:2">
      <c r="B3184" s="19"/>
    </row>
    <row r="3185" spans="2:2">
      <c r="B3185" s="19"/>
    </row>
    <row r="3186" spans="2:2">
      <c r="B3186" s="19"/>
    </row>
    <row r="3187" spans="2:2">
      <c r="B3187" s="19"/>
    </row>
    <row r="3188" spans="2:2">
      <c r="B3188" s="19"/>
    </row>
    <row r="3189" spans="2:2">
      <c r="B3189" s="19"/>
    </row>
    <row r="3190" spans="2:2">
      <c r="B3190" s="19"/>
    </row>
    <row r="3191" spans="2:2">
      <c r="B3191" s="19"/>
    </row>
    <row r="3192" spans="2:2">
      <c r="B3192" s="19"/>
    </row>
    <row r="3193" spans="2:2">
      <c r="B3193" s="19"/>
    </row>
    <row r="3194" spans="2:2">
      <c r="B3194" s="19"/>
    </row>
    <row r="3195" spans="2:2">
      <c r="B3195" s="19"/>
    </row>
    <row r="3196" spans="2:2">
      <c r="B3196" s="19"/>
    </row>
    <row r="3197" spans="2:2">
      <c r="B3197" s="19"/>
    </row>
    <row r="3198" spans="2:2">
      <c r="B3198" s="19"/>
    </row>
    <row r="3199" spans="2:2">
      <c r="B3199" s="19"/>
    </row>
    <row r="3200" spans="2:2">
      <c r="B3200" s="19"/>
    </row>
    <row r="3201" spans="2:2">
      <c r="B3201" s="19"/>
    </row>
    <row r="3202" spans="2:2">
      <c r="B3202" s="19"/>
    </row>
    <row r="3203" spans="2:2">
      <c r="B3203" s="19"/>
    </row>
    <row r="3204" spans="2:2">
      <c r="B3204" s="19"/>
    </row>
    <row r="3205" spans="2:2">
      <c r="B3205" s="19"/>
    </row>
    <row r="3206" spans="2:2">
      <c r="B3206" s="19"/>
    </row>
    <row r="3207" spans="2:2">
      <c r="B3207" s="19"/>
    </row>
    <row r="3208" spans="2:2">
      <c r="B3208" s="19"/>
    </row>
    <row r="3209" spans="2:2">
      <c r="B3209" s="19"/>
    </row>
    <row r="3210" spans="2:2">
      <c r="B3210" s="19"/>
    </row>
    <row r="3211" spans="2:2">
      <c r="B3211" s="19"/>
    </row>
    <row r="3212" spans="2:2">
      <c r="B3212" s="19"/>
    </row>
    <row r="3213" spans="2:2">
      <c r="B3213" s="19"/>
    </row>
    <row r="3214" spans="2:2">
      <c r="B3214" s="19"/>
    </row>
    <row r="3215" spans="2:2">
      <c r="B3215" s="19"/>
    </row>
    <row r="3216" spans="2:2">
      <c r="B3216" s="19"/>
    </row>
    <row r="3217" spans="2:2">
      <c r="B3217" s="19"/>
    </row>
    <row r="3218" spans="2:2">
      <c r="B3218" s="19"/>
    </row>
    <row r="3219" spans="2:2">
      <c r="B3219" s="19"/>
    </row>
    <row r="3220" spans="2:2">
      <c r="B3220" s="19"/>
    </row>
    <row r="3221" spans="2:2">
      <c r="B3221" s="19"/>
    </row>
    <row r="3222" spans="2:2">
      <c r="B3222" s="19"/>
    </row>
    <row r="3223" spans="2:2">
      <c r="B3223" s="19"/>
    </row>
    <row r="3224" spans="2:2">
      <c r="B3224" s="19"/>
    </row>
    <row r="3225" spans="2:2">
      <c r="B3225" s="19"/>
    </row>
    <row r="3226" spans="2:2">
      <c r="B3226" s="19"/>
    </row>
    <row r="3227" spans="2:2">
      <c r="B3227" s="19"/>
    </row>
    <row r="3228" spans="2:2">
      <c r="B3228" s="19"/>
    </row>
    <row r="3229" spans="2:2">
      <c r="B3229" s="19"/>
    </row>
    <row r="3230" spans="2:2">
      <c r="B3230" s="19"/>
    </row>
    <row r="3231" spans="2:2">
      <c r="B3231" s="19"/>
    </row>
    <row r="3232" spans="2:2">
      <c r="B3232" s="19"/>
    </row>
    <row r="3233" spans="2:2">
      <c r="B3233" s="19"/>
    </row>
    <row r="3234" spans="2:2">
      <c r="B3234" s="19"/>
    </row>
    <row r="3235" spans="2:2">
      <c r="B3235" s="19"/>
    </row>
    <row r="3236" spans="2:2">
      <c r="B3236" s="19"/>
    </row>
    <row r="3237" spans="2:2">
      <c r="B3237" s="19"/>
    </row>
    <row r="3238" spans="2:2">
      <c r="B3238" s="19"/>
    </row>
    <row r="3239" spans="2:2">
      <c r="B3239" s="19"/>
    </row>
    <row r="3240" spans="2:2">
      <c r="B3240" s="19"/>
    </row>
    <row r="3241" spans="2:2">
      <c r="B3241" s="19"/>
    </row>
    <row r="3242" spans="2:2">
      <c r="B3242" s="19"/>
    </row>
    <row r="3243" spans="2:2">
      <c r="B3243" s="19"/>
    </row>
    <row r="3244" spans="2:2">
      <c r="B3244" s="19"/>
    </row>
    <row r="3245" spans="2:2">
      <c r="B3245" s="19"/>
    </row>
    <row r="3246" spans="2:2">
      <c r="B3246" s="19"/>
    </row>
    <row r="3247" spans="2:2">
      <c r="B3247" s="19"/>
    </row>
    <row r="3248" spans="2:2">
      <c r="B3248" s="19"/>
    </row>
    <row r="3249" spans="2:2">
      <c r="B3249" s="19"/>
    </row>
    <row r="3250" spans="2:2">
      <c r="B3250" s="19"/>
    </row>
    <row r="3251" spans="2:2">
      <c r="B3251" s="19"/>
    </row>
    <row r="3252" spans="2:2">
      <c r="B3252" s="19"/>
    </row>
    <row r="3253" spans="2:2">
      <c r="B3253" s="19"/>
    </row>
    <row r="3254" spans="2:2">
      <c r="B3254" s="19"/>
    </row>
    <row r="3255" spans="2:2">
      <c r="B3255" s="19"/>
    </row>
    <row r="3256" spans="2:2">
      <c r="B3256" s="19"/>
    </row>
    <row r="3257" spans="2:2">
      <c r="B3257" s="19"/>
    </row>
    <row r="3258" spans="2:2">
      <c r="B3258" s="19"/>
    </row>
    <row r="3259" spans="2:2">
      <c r="B3259" s="19"/>
    </row>
    <row r="3260" spans="2:2">
      <c r="B3260" s="19"/>
    </row>
    <row r="3261" spans="2:2">
      <c r="B3261" s="19"/>
    </row>
    <row r="3262" spans="2:2">
      <c r="B3262" s="19"/>
    </row>
    <row r="3263" spans="2:2">
      <c r="B3263" s="19"/>
    </row>
    <row r="3264" spans="2:2">
      <c r="B3264" s="19"/>
    </row>
    <row r="3265" spans="2:2">
      <c r="B3265" s="19"/>
    </row>
    <row r="3266" spans="2:2">
      <c r="B3266" s="19"/>
    </row>
    <row r="3267" spans="2:2">
      <c r="B3267" s="19"/>
    </row>
    <row r="3268" spans="2:2">
      <c r="B3268" s="19"/>
    </row>
    <row r="3269" spans="2:2">
      <c r="B3269" s="19"/>
    </row>
    <row r="3270" spans="2:2">
      <c r="B3270" s="19"/>
    </row>
    <row r="3271" spans="2:2">
      <c r="B3271" s="19"/>
    </row>
    <row r="3272" spans="2:2">
      <c r="B3272" s="19"/>
    </row>
    <row r="3273" spans="2:2">
      <c r="B3273" s="19"/>
    </row>
    <row r="3274" spans="2:2">
      <c r="B3274" s="19"/>
    </row>
    <row r="3275" spans="2:2">
      <c r="B3275" s="19"/>
    </row>
    <row r="3276" spans="2:2">
      <c r="B3276" s="19"/>
    </row>
    <row r="3277" spans="2:2">
      <c r="B3277" s="19"/>
    </row>
    <row r="3278" spans="2:2">
      <c r="B3278" s="19"/>
    </row>
    <row r="3279" spans="2:2">
      <c r="B3279" s="19"/>
    </row>
    <row r="3280" spans="2:2">
      <c r="B3280" s="19"/>
    </row>
    <row r="3281" spans="2:2">
      <c r="B3281" s="19"/>
    </row>
    <row r="3282" spans="2:2">
      <c r="B3282" s="19"/>
    </row>
    <row r="3283" spans="2:2">
      <c r="B3283" s="19"/>
    </row>
    <row r="3284" spans="2:2">
      <c r="B3284" s="19"/>
    </row>
    <row r="3285" spans="2:2">
      <c r="B3285" s="19"/>
    </row>
    <row r="3286" spans="2:2">
      <c r="B3286" s="19"/>
    </row>
    <row r="3287" spans="2:2">
      <c r="B3287" s="19"/>
    </row>
    <row r="3288" spans="2:2">
      <c r="B3288" s="19"/>
    </row>
    <row r="3289" spans="2:2">
      <c r="B3289" s="19"/>
    </row>
    <row r="3290" spans="2:2">
      <c r="B3290" s="19"/>
    </row>
    <row r="3291" spans="2:2">
      <c r="B3291" s="19"/>
    </row>
    <row r="3292" spans="2:2">
      <c r="B3292" s="19"/>
    </row>
    <row r="3293" spans="2:2">
      <c r="B3293" s="19"/>
    </row>
    <row r="3294" spans="2:2">
      <c r="B3294" s="19"/>
    </row>
    <row r="3295" spans="2:2">
      <c r="B3295" s="19"/>
    </row>
    <row r="3296" spans="2:2">
      <c r="B3296" s="19"/>
    </row>
    <row r="3297" spans="2:2">
      <c r="B3297" s="19"/>
    </row>
    <row r="3298" spans="2:2">
      <c r="B3298" s="19"/>
    </row>
    <row r="3299" spans="2:2">
      <c r="B3299" s="19"/>
    </row>
    <row r="3300" spans="2:2">
      <c r="B3300" s="19"/>
    </row>
    <row r="3301" spans="2:2">
      <c r="B3301" s="19"/>
    </row>
    <row r="3302" spans="2:2">
      <c r="B3302" s="19"/>
    </row>
    <row r="3303" spans="2:2">
      <c r="B3303" s="19"/>
    </row>
    <row r="3304" spans="2:2">
      <c r="B3304" s="19"/>
    </row>
    <row r="3305" spans="2:2">
      <c r="B3305" s="19"/>
    </row>
    <row r="3306" spans="2:2">
      <c r="B3306" s="19"/>
    </row>
    <row r="3307" spans="2:2">
      <c r="B3307" s="19"/>
    </row>
    <row r="3308" spans="2:2">
      <c r="B3308" s="19"/>
    </row>
    <row r="3309" spans="2:2">
      <c r="B3309" s="27"/>
    </row>
    <row r="3310" spans="2:2">
      <c r="B3310" s="27"/>
    </row>
    <row r="3311" spans="2:2">
      <c r="B3311" s="19"/>
    </row>
    <row r="3312" spans="2:2">
      <c r="B3312" s="19"/>
    </row>
    <row r="3313" spans="2:2">
      <c r="B3313" s="19"/>
    </row>
    <row r="3314" spans="2:2">
      <c r="B3314" s="19"/>
    </row>
    <row r="3315" spans="2:2">
      <c r="B3315" s="19"/>
    </row>
    <row r="3316" spans="2:2">
      <c r="B3316" s="19"/>
    </row>
    <row r="3317" spans="2:2">
      <c r="B3317" s="19"/>
    </row>
    <row r="3318" spans="2:2">
      <c r="B3318" s="19"/>
    </row>
    <row r="3319" spans="2:2">
      <c r="B3319" s="19"/>
    </row>
    <row r="3320" spans="2:2">
      <c r="B3320" s="19"/>
    </row>
    <row r="3321" spans="2:2">
      <c r="B3321" s="19"/>
    </row>
    <row r="3322" spans="2:2">
      <c r="B3322" s="19"/>
    </row>
    <row r="3323" spans="2:2">
      <c r="B3323" s="19"/>
    </row>
    <row r="3324" spans="2:2">
      <c r="B3324" s="19"/>
    </row>
    <row r="3325" spans="2:2">
      <c r="B3325" s="19"/>
    </row>
    <row r="3326" spans="2:2">
      <c r="B3326" s="19"/>
    </row>
    <row r="3327" spans="2:2">
      <c r="B3327" s="19"/>
    </row>
    <row r="3328" spans="2:2">
      <c r="B3328" s="19"/>
    </row>
    <row r="3329" spans="2:2">
      <c r="B3329" s="19"/>
    </row>
    <row r="3330" spans="2:2">
      <c r="B3330" s="19"/>
    </row>
    <row r="3331" spans="2:2">
      <c r="B3331" s="19"/>
    </row>
    <row r="3332" spans="2:2">
      <c r="B3332" s="19"/>
    </row>
    <row r="3333" spans="2:2">
      <c r="B3333" s="19"/>
    </row>
    <row r="3334" spans="2:2">
      <c r="B3334" s="19"/>
    </row>
    <row r="3335" spans="2:2">
      <c r="B3335" s="19"/>
    </row>
    <row r="3336" spans="2:2">
      <c r="B3336" s="19"/>
    </row>
    <row r="3337" spans="2:2">
      <c r="B3337" s="19"/>
    </row>
    <row r="3338" spans="2:2">
      <c r="B3338" s="19"/>
    </row>
    <row r="3339" spans="2:2">
      <c r="B3339" s="19"/>
    </row>
    <row r="3340" spans="2:2">
      <c r="B3340" s="19"/>
    </row>
    <row r="3341" spans="2:2">
      <c r="B3341" s="19"/>
    </row>
    <row r="3342" spans="2:2">
      <c r="B3342" s="19"/>
    </row>
    <row r="3343" spans="2:2">
      <c r="B3343" s="19"/>
    </row>
    <row r="3344" spans="2:2">
      <c r="B3344" s="19"/>
    </row>
    <row r="3345" spans="2:2">
      <c r="B3345" s="19"/>
    </row>
    <row r="3346" spans="2:2">
      <c r="B3346" s="19"/>
    </row>
    <row r="3347" spans="2:2">
      <c r="B3347" s="19"/>
    </row>
    <row r="3348" spans="2:2">
      <c r="B3348" s="19"/>
    </row>
    <row r="3349" spans="2:2">
      <c r="B3349" s="19"/>
    </row>
    <row r="3350" spans="2:2">
      <c r="B3350" s="19"/>
    </row>
    <row r="3351" spans="2:2">
      <c r="B3351" s="19"/>
    </row>
    <row r="3352" spans="2:2">
      <c r="B3352" s="19"/>
    </row>
    <row r="3353" spans="2:2">
      <c r="B3353" s="19"/>
    </row>
    <row r="3354" spans="2:2">
      <c r="B3354" s="19"/>
    </row>
    <row r="3355" spans="2:2">
      <c r="B3355" s="19"/>
    </row>
    <row r="3356" spans="2:2">
      <c r="B3356" s="19"/>
    </row>
    <row r="3357" spans="2:2">
      <c r="B3357" s="19"/>
    </row>
    <row r="3358" spans="2:2">
      <c r="B3358" s="19"/>
    </row>
    <row r="3359" spans="2:2">
      <c r="B3359" s="19"/>
    </row>
    <row r="3360" spans="2:2">
      <c r="B3360" s="19"/>
    </row>
    <row r="3361" spans="2:2">
      <c r="B3361" s="19"/>
    </row>
    <row r="3362" spans="2:2">
      <c r="B3362" s="19"/>
    </row>
    <row r="3363" spans="2:2">
      <c r="B3363" s="19"/>
    </row>
    <row r="3364" spans="2:2">
      <c r="B3364" s="19"/>
    </row>
    <row r="3365" spans="2:2">
      <c r="B3365" s="19"/>
    </row>
    <row r="3366" spans="2:2">
      <c r="B3366" s="19"/>
    </row>
    <row r="3367" spans="2:2">
      <c r="B3367" s="19"/>
    </row>
    <row r="3368" spans="2:2">
      <c r="B3368" s="19"/>
    </row>
    <row r="3369" spans="2:2">
      <c r="B3369" s="19"/>
    </row>
    <row r="3370" spans="2:2">
      <c r="B3370" s="19"/>
    </row>
    <row r="3371" spans="2:2">
      <c r="B3371" s="19"/>
    </row>
    <row r="3372" spans="2:2">
      <c r="B3372" s="19"/>
    </row>
    <row r="3373" spans="2:2">
      <c r="B3373" s="19"/>
    </row>
    <row r="3374" spans="2:2">
      <c r="B3374" s="19"/>
    </row>
    <row r="3375" spans="2:2">
      <c r="B3375" s="19"/>
    </row>
    <row r="3376" spans="2:2">
      <c r="B3376" s="19"/>
    </row>
    <row r="3377" spans="2:2">
      <c r="B3377" s="19"/>
    </row>
    <row r="3378" spans="2:2">
      <c r="B3378" s="19"/>
    </row>
    <row r="3379" spans="2:2">
      <c r="B3379" s="19"/>
    </row>
    <row r="3380" spans="2:2">
      <c r="B3380" s="19"/>
    </row>
    <row r="3381" spans="2:2">
      <c r="B3381" s="19"/>
    </row>
    <row r="3382" spans="2:2">
      <c r="B3382" s="19"/>
    </row>
    <row r="3383" spans="2:2">
      <c r="B3383" s="19"/>
    </row>
    <row r="3384" spans="2:2">
      <c r="B3384" s="19"/>
    </row>
    <row r="3385" spans="2:2">
      <c r="B3385" s="19"/>
    </row>
    <row r="3386" spans="2:2">
      <c r="B3386" s="19"/>
    </row>
    <row r="3387" spans="2:2">
      <c r="B3387" s="19"/>
    </row>
    <row r="3388" spans="2:2">
      <c r="B3388" s="19"/>
    </row>
    <row r="3389" spans="2:2">
      <c r="B3389" s="19"/>
    </row>
    <row r="3390" spans="2:2">
      <c r="B3390" s="19"/>
    </row>
    <row r="3391" spans="2:2">
      <c r="B3391" s="19"/>
    </row>
    <row r="3392" spans="2:2">
      <c r="B3392" s="19"/>
    </row>
    <row r="3393" spans="2:2">
      <c r="B3393" s="19"/>
    </row>
    <row r="3394" spans="2:2">
      <c r="B3394" s="19"/>
    </row>
    <row r="3395" spans="2:2">
      <c r="B3395" s="19"/>
    </row>
    <row r="3396" spans="2:2">
      <c r="B3396" s="19"/>
    </row>
    <row r="3397" spans="2:2">
      <c r="B3397" s="19"/>
    </row>
    <row r="3398" spans="2:2">
      <c r="B3398" s="19"/>
    </row>
    <row r="3399" spans="2:2">
      <c r="B3399" s="19"/>
    </row>
    <row r="3400" spans="2:2">
      <c r="B3400" s="19"/>
    </row>
    <row r="3401" spans="2:2">
      <c r="B3401" s="19"/>
    </row>
    <row r="3402" spans="2:2">
      <c r="B3402" s="19"/>
    </row>
    <row r="3403" spans="2:2">
      <c r="B3403" s="19"/>
    </row>
    <row r="3404" spans="2:2">
      <c r="B3404" s="19"/>
    </row>
    <row r="3405" spans="2:2">
      <c r="B3405" s="19"/>
    </row>
    <row r="3406" spans="2:2">
      <c r="B3406" s="19"/>
    </row>
    <row r="3407" spans="2:2">
      <c r="B3407" s="19"/>
    </row>
    <row r="3408" spans="2:2">
      <c r="B3408" s="19"/>
    </row>
    <row r="3409" spans="2:2">
      <c r="B3409" s="19"/>
    </row>
    <row r="3410" spans="2:2">
      <c r="B3410" s="19"/>
    </row>
    <row r="3411" spans="2:2">
      <c r="B3411" s="19"/>
    </row>
    <row r="3412" spans="2:2">
      <c r="B3412" s="19"/>
    </row>
    <row r="3413" spans="2:2">
      <c r="B3413" s="19"/>
    </row>
    <row r="3414" spans="2:2">
      <c r="B3414" s="19"/>
    </row>
    <row r="3415" spans="2:2">
      <c r="B3415" s="19"/>
    </row>
    <row r="3416" spans="2:2">
      <c r="B3416" s="19"/>
    </row>
    <row r="3417" spans="2:2">
      <c r="B3417" s="19"/>
    </row>
    <row r="3418" spans="2:2">
      <c r="B3418" s="19"/>
    </row>
    <row r="3419" spans="2:2">
      <c r="B3419" s="19"/>
    </row>
    <row r="3420" spans="2:2">
      <c r="B3420" s="19"/>
    </row>
    <row r="3421" spans="2:2">
      <c r="B3421" s="19"/>
    </row>
    <row r="3422" spans="2:2">
      <c r="B3422" s="19"/>
    </row>
    <row r="3423" spans="2:2">
      <c r="B3423" s="19"/>
    </row>
    <row r="3424" spans="2:2">
      <c r="B3424" s="19"/>
    </row>
    <row r="3425" spans="2:2">
      <c r="B3425" s="19"/>
    </row>
    <row r="3426" spans="2:2">
      <c r="B3426" s="19"/>
    </row>
    <row r="3427" spans="2:2">
      <c r="B3427" s="19"/>
    </row>
    <row r="3428" spans="2:2">
      <c r="B3428" s="19"/>
    </row>
    <row r="3429" spans="2:2">
      <c r="B3429" s="19"/>
    </row>
    <row r="3430" spans="2:2">
      <c r="B3430" s="19"/>
    </row>
    <row r="3431" spans="2:2">
      <c r="B3431" s="19"/>
    </row>
    <row r="3432" spans="2:2">
      <c r="B3432" s="19"/>
    </row>
    <row r="3433" spans="2:2">
      <c r="B3433" s="19"/>
    </row>
    <row r="3434" spans="2:2">
      <c r="B3434" s="19"/>
    </row>
    <row r="3435" spans="2:2">
      <c r="B3435" s="19"/>
    </row>
    <row r="3436" spans="2:2">
      <c r="B3436" s="19"/>
    </row>
    <row r="3437" spans="2:2">
      <c r="B3437" s="19"/>
    </row>
    <row r="3438" spans="2:2">
      <c r="B3438" s="19"/>
    </row>
    <row r="3439" spans="2:2">
      <c r="B3439" s="19"/>
    </row>
    <row r="3440" spans="2:2">
      <c r="B3440" s="19"/>
    </row>
    <row r="3441" spans="2:2">
      <c r="B3441" s="19"/>
    </row>
    <row r="3442" spans="2:2">
      <c r="B3442" s="19"/>
    </row>
    <row r="3443" spans="2:2">
      <c r="B3443" s="19"/>
    </row>
    <row r="3444" spans="2:2">
      <c r="B3444" s="19"/>
    </row>
    <row r="3445" spans="2:2">
      <c r="B3445" s="19"/>
    </row>
    <row r="3446" spans="2:2">
      <c r="B3446" s="19"/>
    </row>
    <row r="3447" spans="2:2">
      <c r="B3447" s="19"/>
    </row>
    <row r="3448" spans="2:2">
      <c r="B3448" s="19"/>
    </row>
    <row r="3449" spans="2:2">
      <c r="B3449" s="19"/>
    </row>
    <row r="3450" spans="2:2">
      <c r="B3450" s="19"/>
    </row>
    <row r="3451" spans="2:2">
      <c r="B3451" s="19"/>
    </row>
    <row r="3452" spans="2:2">
      <c r="B3452" s="19"/>
    </row>
    <row r="3453" spans="2:2">
      <c r="B3453" s="19"/>
    </row>
    <row r="3454" spans="2:2">
      <c r="B3454" s="19"/>
    </row>
    <row r="3455" spans="2:2">
      <c r="B3455" s="19"/>
    </row>
    <row r="3456" spans="2:2">
      <c r="B3456" s="19"/>
    </row>
    <row r="3457" spans="2:2">
      <c r="B3457" s="19"/>
    </row>
    <row r="3458" spans="2:2">
      <c r="B3458" s="19"/>
    </row>
    <row r="3459" spans="2:2">
      <c r="B3459" s="19"/>
    </row>
    <row r="3460" spans="2:2">
      <c r="B3460" s="19"/>
    </row>
    <row r="3461" spans="2:2">
      <c r="B3461" s="19"/>
    </row>
    <row r="3462" spans="2:2">
      <c r="B3462" s="19"/>
    </row>
    <row r="3463" spans="2:2">
      <c r="B3463" s="19"/>
    </row>
    <row r="3464" spans="2:2">
      <c r="B3464" s="19"/>
    </row>
    <row r="3465" spans="2:2">
      <c r="B3465" s="19"/>
    </row>
    <row r="3466" spans="2:2">
      <c r="B3466" s="19"/>
    </row>
    <row r="3467" spans="2:2">
      <c r="B3467" s="19"/>
    </row>
    <row r="3468" spans="2:2">
      <c r="B3468" s="19"/>
    </row>
    <row r="3469" spans="2:2">
      <c r="B3469" s="19"/>
    </row>
    <row r="3470" spans="2:2">
      <c r="B3470" s="19"/>
    </row>
    <row r="3471" spans="2:2">
      <c r="B3471" s="19"/>
    </row>
    <row r="3472" spans="2:2">
      <c r="B3472" s="19"/>
    </row>
    <row r="3473" spans="2:2">
      <c r="B3473" s="19"/>
    </row>
    <row r="3474" spans="2:2">
      <c r="B3474" s="19"/>
    </row>
    <row r="3475" spans="2:2">
      <c r="B3475" s="19"/>
    </row>
    <row r="3476" spans="2:2">
      <c r="B3476" s="19"/>
    </row>
    <row r="3477" spans="2:2">
      <c r="B3477" s="19"/>
    </row>
    <row r="3478" spans="2:2">
      <c r="B3478" s="19"/>
    </row>
    <row r="3479" spans="2:2">
      <c r="B3479" s="19"/>
    </row>
    <row r="3480" spans="2:2">
      <c r="B3480" s="19"/>
    </row>
    <row r="3481" spans="2:2">
      <c r="B3481" s="19"/>
    </row>
    <row r="3482" spans="2:2">
      <c r="B3482" s="19"/>
    </row>
    <row r="3483" spans="2:2">
      <c r="B3483" s="19"/>
    </row>
    <row r="3484" spans="2:2">
      <c r="B3484" s="19"/>
    </row>
    <row r="3485" spans="2:2">
      <c r="B3485" s="19"/>
    </row>
    <row r="3486" spans="2:2">
      <c r="B3486" s="19"/>
    </row>
    <row r="3487" spans="2:2">
      <c r="B3487" s="19"/>
    </row>
    <row r="3488" spans="2:2">
      <c r="B3488" s="19"/>
    </row>
    <row r="3489" spans="2:2">
      <c r="B3489" s="19"/>
    </row>
    <row r="3490" spans="2:2">
      <c r="B3490" s="19"/>
    </row>
    <row r="3491" spans="2:2">
      <c r="B3491" s="19"/>
    </row>
    <row r="3492" spans="2:2">
      <c r="B3492" s="19"/>
    </row>
    <row r="3493" spans="2:2">
      <c r="B3493" s="19"/>
    </row>
    <row r="3494" spans="2:2">
      <c r="B3494" s="19"/>
    </row>
    <row r="3495" spans="2:2">
      <c r="B3495" s="19"/>
    </row>
    <row r="3496" spans="2:2">
      <c r="B3496" s="19"/>
    </row>
    <row r="3497" spans="2:2">
      <c r="B3497" s="19"/>
    </row>
    <row r="3498" spans="2:2">
      <c r="B3498" s="19"/>
    </row>
    <row r="3499" spans="2:2">
      <c r="B3499" s="19"/>
    </row>
    <row r="3500" spans="2:2">
      <c r="B3500" s="19"/>
    </row>
    <row r="3501" spans="2:2">
      <c r="B3501" s="19"/>
    </row>
    <row r="3502" spans="2:2">
      <c r="B3502" s="19"/>
    </row>
    <row r="3503" spans="2:2">
      <c r="B3503" s="19"/>
    </row>
    <row r="3504" spans="2:2">
      <c r="B3504" s="19"/>
    </row>
    <row r="3505" spans="2:2">
      <c r="B3505" s="19"/>
    </row>
    <row r="3506" spans="2:2">
      <c r="B3506" s="19"/>
    </row>
    <row r="3507" spans="2:2">
      <c r="B3507" s="19"/>
    </row>
    <row r="3508" spans="2:2">
      <c r="B3508" s="19"/>
    </row>
    <row r="3509" spans="2:2">
      <c r="B3509" s="19"/>
    </row>
    <row r="3510" spans="2:2">
      <c r="B3510" s="19"/>
    </row>
    <row r="3511" spans="2:2">
      <c r="B3511" s="19"/>
    </row>
    <row r="3512" spans="2:2">
      <c r="B3512" s="19"/>
    </row>
    <row r="3513" spans="2:2">
      <c r="B3513" s="19"/>
    </row>
    <row r="3514" spans="2:2">
      <c r="B3514" s="19"/>
    </row>
    <row r="3515" spans="2:2">
      <c r="B3515" s="19"/>
    </row>
    <row r="3516" spans="2:2">
      <c r="B3516" s="19"/>
    </row>
    <row r="3517" spans="2:2">
      <c r="B3517" s="19"/>
    </row>
    <row r="3518" spans="2:2">
      <c r="B3518" s="19"/>
    </row>
    <row r="3519" spans="2:2">
      <c r="B3519" s="19"/>
    </row>
    <row r="3520" spans="2:2">
      <c r="B3520" s="19"/>
    </row>
    <row r="3521" spans="2:2">
      <c r="B3521" s="19"/>
    </row>
    <row r="3522" spans="2:2">
      <c r="B3522" s="19"/>
    </row>
    <row r="3523" spans="2:2">
      <c r="B3523" s="19"/>
    </row>
    <row r="3524" spans="2:2">
      <c r="B3524" s="19"/>
    </row>
    <row r="3525" spans="2:2">
      <c r="B3525" s="19"/>
    </row>
    <row r="3526" spans="2:2">
      <c r="B3526" s="19"/>
    </row>
    <row r="3527" spans="2:2">
      <c r="B3527" s="19"/>
    </row>
    <row r="3528" spans="2:2">
      <c r="B3528" s="19"/>
    </row>
    <row r="3529" spans="2:2">
      <c r="B3529" s="19"/>
    </row>
    <row r="3530" spans="2:2">
      <c r="B3530" s="19"/>
    </row>
    <row r="3531" spans="2:2">
      <c r="B3531" s="19"/>
    </row>
    <row r="3532" spans="2:2">
      <c r="B3532" s="19"/>
    </row>
    <row r="3533" spans="2:2">
      <c r="B3533" s="19"/>
    </row>
    <row r="3534" spans="2:2">
      <c r="B3534" s="19"/>
    </row>
    <row r="3535" spans="2:2">
      <c r="B3535" s="19"/>
    </row>
    <row r="3536" spans="2:2">
      <c r="B3536" s="19"/>
    </row>
    <row r="3537" spans="2:2">
      <c r="B3537" s="19"/>
    </row>
    <row r="3538" spans="2:2">
      <c r="B3538" s="19"/>
    </row>
    <row r="3539" spans="2:2">
      <c r="B3539" s="19"/>
    </row>
    <row r="3540" spans="2:2">
      <c r="B3540" s="19"/>
    </row>
    <row r="3541" spans="2:2">
      <c r="B3541" s="19"/>
    </row>
    <row r="3542" spans="2:2">
      <c r="B3542" s="19"/>
    </row>
    <row r="3543" spans="2:2">
      <c r="B3543" s="19"/>
    </row>
    <row r="3544" spans="2:2">
      <c r="B3544" s="19"/>
    </row>
    <row r="3545" spans="2:2">
      <c r="B3545" s="19"/>
    </row>
    <row r="3546" spans="2:2">
      <c r="B3546" s="19"/>
    </row>
    <row r="3547" spans="2:2">
      <c r="B3547" s="19"/>
    </row>
    <row r="3548" spans="2:2">
      <c r="B3548" s="19"/>
    </row>
    <row r="3549" spans="2:2">
      <c r="B3549" s="19"/>
    </row>
    <row r="3550" spans="2:2">
      <c r="B3550" s="19"/>
    </row>
    <row r="3551" spans="2:2">
      <c r="B3551" s="19"/>
    </row>
    <row r="3552" spans="2:2">
      <c r="B3552" s="19"/>
    </row>
    <row r="3553" spans="2:2">
      <c r="B3553" s="19"/>
    </row>
    <row r="3554" spans="2:2">
      <c r="B3554" s="19"/>
    </row>
    <row r="3555" spans="2:2">
      <c r="B3555" s="19"/>
    </row>
    <row r="3556" spans="2:2">
      <c r="B3556" s="19"/>
    </row>
    <row r="3557" spans="2:2">
      <c r="B3557" s="19"/>
    </row>
    <row r="3558" spans="2:2">
      <c r="B3558" s="19"/>
    </row>
    <row r="3559" spans="2:2">
      <c r="B3559" s="19"/>
    </row>
    <row r="3560" spans="2:2">
      <c r="B3560" s="19"/>
    </row>
    <row r="3561" spans="2:2">
      <c r="B3561" s="19"/>
    </row>
    <row r="3562" spans="2:2">
      <c r="B3562" s="19"/>
    </row>
    <row r="3563" spans="2:2">
      <c r="B3563" s="19"/>
    </row>
    <row r="3564" spans="2:2">
      <c r="B3564" s="19"/>
    </row>
    <row r="3565" spans="2:2">
      <c r="B3565" s="19"/>
    </row>
    <row r="3566" spans="2:2">
      <c r="B3566" s="19"/>
    </row>
    <row r="3567" spans="2:2">
      <c r="B3567" s="19"/>
    </row>
    <row r="3568" spans="2:2">
      <c r="B3568" s="19"/>
    </row>
    <row r="3569" spans="2:2">
      <c r="B3569" s="19"/>
    </row>
    <row r="3570" spans="2:2">
      <c r="B3570" s="19"/>
    </row>
    <row r="3571" spans="2:2">
      <c r="B3571" s="19"/>
    </row>
    <row r="3572" spans="2:2">
      <c r="B3572" s="19"/>
    </row>
    <row r="3573" spans="2:2">
      <c r="B3573" s="19"/>
    </row>
    <row r="3574" spans="2:2">
      <c r="B3574" s="19"/>
    </row>
    <row r="3575" spans="2:2">
      <c r="B3575" s="19"/>
    </row>
    <row r="3576" spans="2:2">
      <c r="B3576" s="19"/>
    </row>
    <row r="3577" spans="2:2">
      <c r="B3577" s="19"/>
    </row>
    <row r="3578" spans="2:2">
      <c r="B3578" s="19"/>
    </row>
    <row r="3579" spans="2:2">
      <c r="B3579" s="19"/>
    </row>
    <row r="3580" spans="2:2">
      <c r="B3580" s="19"/>
    </row>
    <row r="3581" spans="2:2">
      <c r="B3581" s="19"/>
    </row>
    <row r="3582" spans="2:2">
      <c r="B3582" s="19"/>
    </row>
    <row r="3583" spans="2:2">
      <c r="B3583" s="19"/>
    </row>
    <row r="3584" spans="2:2">
      <c r="B3584" s="19"/>
    </row>
    <row r="3585" spans="2:2">
      <c r="B3585" s="19"/>
    </row>
    <row r="3586" spans="2:2">
      <c r="B3586" s="19"/>
    </row>
    <row r="3587" spans="2:2">
      <c r="B3587" s="19"/>
    </row>
    <row r="3588" spans="2:2">
      <c r="B3588" s="19"/>
    </row>
    <row r="3589" spans="2:2">
      <c r="B3589" s="19"/>
    </row>
    <row r="3590" spans="2:2">
      <c r="B3590" s="19"/>
    </row>
    <row r="3591" spans="2:2">
      <c r="B3591" s="19"/>
    </row>
    <row r="3592" spans="2:2">
      <c r="B3592" s="19"/>
    </row>
    <row r="3593" spans="2:2">
      <c r="B3593" s="19"/>
    </row>
    <row r="3594" spans="2:2">
      <c r="B3594" s="19"/>
    </row>
    <row r="3595" spans="2:2">
      <c r="B3595" s="19"/>
    </row>
    <row r="3596" spans="2:2">
      <c r="B3596" s="19"/>
    </row>
    <row r="3597" spans="2:2">
      <c r="B3597" s="19"/>
    </row>
    <row r="3598" spans="2:2">
      <c r="B3598" s="19"/>
    </row>
    <row r="3599" spans="2:2">
      <c r="B3599" s="19"/>
    </row>
    <row r="3600" spans="2:2">
      <c r="B3600" s="19"/>
    </row>
    <row r="3601" spans="2:2">
      <c r="B3601" s="19"/>
    </row>
    <row r="3602" spans="2:2">
      <c r="B3602" s="19"/>
    </row>
    <row r="3603" spans="2:2">
      <c r="B3603" s="19"/>
    </row>
    <row r="3604" spans="2:2">
      <c r="B3604" s="19"/>
    </row>
    <row r="3605" spans="2:2">
      <c r="B3605" s="19"/>
    </row>
    <row r="3606" spans="2:2">
      <c r="B3606" s="19"/>
    </row>
    <row r="3607" spans="2:2">
      <c r="B3607" s="19"/>
    </row>
    <row r="3608" spans="2:2">
      <c r="B3608" s="19"/>
    </row>
    <row r="3609" spans="2:2">
      <c r="B3609" s="19"/>
    </row>
    <row r="3610" spans="2:2">
      <c r="B3610" s="19"/>
    </row>
    <row r="3611" spans="2:2">
      <c r="B3611" s="19"/>
    </row>
    <row r="3612" spans="2:2">
      <c r="B3612" s="19"/>
    </row>
    <row r="3613" spans="2:2">
      <c r="B3613" s="19"/>
    </row>
    <row r="3614" spans="2:2">
      <c r="B3614" s="19"/>
    </row>
    <row r="3615" spans="2:2">
      <c r="B3615" s="19"/>
    </row>
    <row r="3616" spans="2:2">
      <c r="B3616" s="19"/>
    </row>
    <row r="3617" spans="2:2">
      <c r="B3617" s="19"/>
    </row>
    <row r="3618" spans="2:2">
      <c r="B3618" s="19"/>
    </row>
    <row r="3619" spans="2:2">
      <c r="B3619" s="19"/>
    </row>
    <row r="3620" spans="2:2">
      <c r="B3620" s="19"/>
    </row>
    <row r="3621" spans="2:2">
      <c r="B3621" s="19"/>
    </row>
    <row r="3622" spans="2:2">
      <c r="B3622" s="19"/>
    </row>
    <row r="3623" spans="2:2">
      <c r="B3623" s="19"/>
    </row>
    <row r="3624" spans="2:2">
      <c r="B3624" s="19"/>
    </row>
    <row r="3625" spans="2:2">
      <c r="B3625" s="19"/>
    </row>
    <row r="3626" spans="2:2">
      <c r="B3626" s="19"/>
    </row>
    <row r="3627" spans="2:2">
      <c r="B3627" s="19"/>
    </row>
    <row r="3628" spans="2:2">
      <c r="B3628" s="19"/>
    </row>
    <row r="3629" spans="2:2">
      <c r="B3629" s="19"/>
    </row>
    <row r="3630" spans="2:2">
      <c r="B3630" s="19"/>
    </row>
    <row r="3631" spans="2:2">
      <c r="B3631" s="19"/>
    </row>
    <row r="3632" spans="2:2">
      <c r="B3632" s="19"/>
    </row>
    <row r="3633" spans="2:2">
      <c r="B3633" s="19"/>
    </row>
    <row r="3634" spans="2:2">
      <c r="B3634" s="19"/>
    </row>
    <row r="3635" spans="2:2">
      <c r="B3635" s="19"/>
    </row>
    <row r="3636" spans="2:2">
      <c r="B3636" s="19"/>
    </row>
    <row r="3637" spans="2:2">
      <c r="B3637" s="19"/>
    </row>
    <row r="3638" spans="2:2">
      <c r="B3638" s="19"/>
    </row>
    <row r="3639" spans="2:2">
      <c r="B3639" s="19"/>
    </row>
    <row r="3640" spans="2:2">
      <c r="B3640" s="19"/>
    </row>
    <row r="3641" spans="2:2">
      <c r="B3641" s="19"/>
    </row>
    <row r="3642" spans="2:2">
      <c r="B3642" s="19"/>
    </row>
    <row r="3643" spans="2:2">
      <c r="B3643" s="19"/>
    </row>
    <row r="3644" spans="2:2">
      <c r="B3644" s="19"/>
    </row>
    <row r="3645" spans="2:2">
      <c r="B3645" s="19"/>
    </row>
    <row r="3646" spans="2:2">
      <c r="B3646" s="19"/>
    </row>
    <row r="3647" spans="2:2">
      <c r="B3647" s="19"/>
    </row>
    <row r="3648" spans="2:2">
      <c r="B3648" s="19"/>
    </row>
    <row r="3649" spans="2:2">
      <c r="B3649" s="19"/>
    </row>
    <row r="3650" spans="2:2">
      <c r="B3650" s="19"/>
    </row>
    <row r="3651" spans="2:2">
      <c r="B3651" s="19"/>
    </row>
    <row r="3652" spans="2:2">
      <c r="B3652" s="19"/>
    </row>
    <row r="3653" spans="2:2">
      <c r="B3653" s="19"/>
    </row>
    <row r="3654" spans="2:2">
      <c r="B3654" s="19"/>
    </row>
    <row r="3655" spans="2:2">
      <c r="B3655" s="19"/>
    </row>
    <row r="3656" spans="2:2">
      <c r="B3656" s="22"/>
    </row>
    <row r="3657" spans="2:2">
      <c r="B3657" s="22"/>
    </row>
    <row r="3658" spans="2:2">
      <c r="B3658" s="22"/>
    </row>
    <row r="3659" spans="2:2">
      <c r="B3659" s="22"/>
    </row>
    <row r="3660" spans="2:2">
      <c r="B3660" s="22"/>
    </row>
    <row r="3661" spans="2:2">
      <c r="B3661" s="22"/>
    </row>
    <row r="3662" spans="2:2">
      <c r="B3662" s="22"/>
    </row>
    <row r="3663" spans="2:2">
      <c r="B3663" s="22"/>
    </row>
    <row r="3664" spans="2:2">
      <c r="B3664" s="22"/>
    </row>
    <row r="3665" spans="2:2">
      <c r="B3665" s="22"/>
    </row>
    <row r="3666" spans="2:2">
      <c r="B3666" s="22"/>
    </row>
    <row r="3667" spans="2:2">
      <c r="B3667" s="22"/>
    </row>
    <row r="3668" spans="2:2">
      <c r="B3668" s="22"/>
    </row>
    <row r="3669" spans="2:2">
      <c r="B3669" s="22"/>
    </row>
    <row r="3670" spans="2:2">
      <c r="B3670" s="22"/>
    </row>
    <row r="3671" spans="2:2">
      <c r="B3671" s="22"/>
    </row>
    <row r="3672" spans="2:2">
      <c r="B3672" s="22"/>
    </row>
    <row r="3673" spans="2:2">
      <c r="B3673" s="22"/>
    </row>
    <row r="3674" spans="2:2">
      <c r="B3674" s="22"/>
    </row>
    <row r="3675" spans="2:2">
      <c r="B3675" s="22"/>
    </row>
    <row r="3676" spans="2:2">
      <c r="B3676" s="22"/>
    </row>
    <row r="3677" spans="2:2">
      <c r="B3677" s="22"/>
    </row>
    <row r="3678" spans="2:2">
      <c r="B3678" s="22"/>
    </row>
    <row r="3679" spans="2:2">
      <c r="B3679" s="22"/>
    </row>
    <row r="3680" spans="2:2">
      <c r="B3680" s="22"/>
    </row>
    <row r="3681" spans="2:2">
      <c r="B3681" s="22"/>
    </row>
    <row r="3682" spans="2:2">
      <c r="B3682" s="22"/>
    </row>
    <row r="3683" spans="2:2">
      <c r="B3683" s="22"/>
    </row>
    <row r="3684" spans="2:2">
      <c r="B3684" s="22"/>
    </row>
    <row r="3685" spans="2:2">
      <c r="B3685" s="22"/>
    </row>
    <row r="3686" spans="2:2">
      <c r="B3686" s="22"/>
    </row>
    <row r="3687" spans="2:2">
      <c r="B3687" s="22"/>
    </row>
    <row r="3688" spans="2:2">
      <c r="B3688" s="22"/>
    </row>
    <row r="3689" spans="2:2">
      <c r="B3689" s="22"/>
    </row>
    <row r="3690" spans="2:2">
      <c r="B3690" s="22"/>
    </row>
    <row r="3691" spans="2:2">
      <c r="B3691" s="22"/>
    </row>
    <row r="3692" spans="2:2">
      <c r="B3692" s="22"/>
    </row>
    <row r="3693" spans="2:2">
      <c r="B3693" s="22"/>
    </row>
    <row r="3694" spans="2:2">
      <c r="B3694" s="22"/>
    </row>
    <row r="3695" spans="2:2">
      <c r="B3695" s="22"/>
    </row>
    <row r="3696" spans="2:2">
      <c r="B3696" s="22"/>
    </row>
    <row r="3697" spans="2:2">
      <c r="B3697" s="22"/>
    </row>
    <row r="3698" spans="2:2">
      <c r="B3698" s="22"/>
    </row>
    <row r="3699" spans="2:2">
      <c r="B3699" s="22"/>
    </row>
    <row r="3700" spans="2:2">
      <c r="B3700" s="22"/>
    </row>
    <row r="3701" spans="2:2">
      <c r="B3701" s="22"/>
    </row>
    <row r="3702" spans="2:2">
      <c r="B3702" s="22"/>
    </row>
    <row r="3703" spans="2:2">
      <c r="B3703" s="22"/>
    </row>
    <row r="3704" spans="2:2">
      <c r="B3704" s="22"/>
    </row>
    <row r="3705" spans="2:2">
      <c r="B3705" s="22"/>
    </row>
    <row r="3706" spans="2:2">
      <c r="B3706" s="22"/>
    </row>
    <row r="3707" spans="2:2">
      <c r="B3707" s="22"/>
    </row>
    <row r="3708" spans="2:2">
      <c r="B3708" s="22"/>
    </row>
    <row r="3709" spans="2:2">
      <c r="B3709" s="22"/>
    </row>
    <row r="3710" spans="2:2">
      <c r="B3710" s="22"/>
    </row>
    <row r="3711" spans="2:2">
      <c r="B3711" s="22"/>
    </row>
    <row r="3712" spans="2:2">
      <c r="B3712" s="22"/>
    </row>
    <row r="3713" spans="2:2">
      <c r="B3713" s="22"/>
    </row>
    <row r="3714" spans="2:2">
      <c r="B3714" s="22"/>
    </row>
    <row r="3715" spans="2:2">
      <c r="B3715" s="22"/>
    </row>
    <row r="3716" spans="2:2">
      <c r="B3716" s="22"/>
    </row>
    <row r="3717" spans="2:2">
      <c r="B3717" s="22"/>
    </row>
    <row r="3718" spans="2:2">
      <c r="B3718" s="22"/>
    </row>
    <row r="3719" spans="2:2">
      <c r="B3719" s="22"/>
    </row>
    <row r="3720" spans="2:2">
      <c r="B3720" s="22"/>
    </row>
    <row r="3721" spans="2:2">
      <c r="B3721" s="22"/>
    </row>
    <row r="3722" spans="2:2">
      <c r="B3722" s="22"/>
    </row>
    <row r="3723" spans="2:2">
      <c r="B3723" s="22"/>
    </row>
    <row r="3724" spans="2:2">
      <c r="B3724" s="22"/>
    </row>
    <row r="3725" spans="2:2">
      <c r="B3725" s="22"/>
    </row>
    <row r="3726" spans="2:2">
      <c r="B3726" s="22"/>
    </row>
    <row r="3727" spans="2:2">
      <c r="B3727" s="22"/>
    </row>
    <row r="3728" spans="2:2">
      <c r="B3728" s="22"/>
    </row>
    <row r="3729" spans="2:2">
      <c r="B3729" s="22"/>
    </row>
    <row r="3730" spans="2:2">
      <c r="B3730" s="22"/>
    </row>
    <row r="3731" spans="2:2">
      <c r="B3731" s="22"/>
    </row>
    <row r="3732" spans="2:2">
      <c r="B3732" s="22"/>
    </row>
    <row r="3733" spans="2:2">
      <c r="B3733" s="22"/>
    </row>
    <row r="3734" spans="2:2">
      <c r="B3734" s="22"/>
    </row>
    <row r="3735" spans="2:2">
      <c r="B3735" s="22"/>
    </row>
    <row r="3736" spans="2:2">
      <c r="B3736" s="22"/>
    </row>
    <row r="3737" spans="2:2">
      <c r="B3737" s="22"/>
    </row>
    <row r="3738" spans="2:2">
      <c r="B3738" s="22"/>
    </row>
    <row r="3739" spans="2:2">
      <c r="B3739" s="22"/>
    </row>
    <row r="3740" spans="2:2">
      <c r="B3740" s="22"/>
    </row>
    <row r="3741" spans="2:2">
      <c r="B3741" s="22"/>
    </row>
    <row r="3742" spans="2:2">
      <c r="B3742" s="22"/>
    </row>
    <row r="3743" spans="2:2">
      <c r="B3743" s="22"/>
    </row>
    <row r="3744" spans="2:2">
      <c r="B3744" s="22"/>
    </row>
    <row r="3745" spans="2:2">
      <c r="B3745" s="22"/>
    </row>
    <row r="3746" spans="2:2">
      <c r="B3746" s="22"/>
    </row>
    <row r="3747" spans="2:2">
      <c r="B3747" s="22"/>
    </row>
    <row r="3748" spans="2:2">
      <c r="B3748" s="22"/>
    </row>
    <row r="3749" spans="2:2">
      <c r="B3749" s="22"/>
    </row>
    <row r="3750" spans="2:2">
      <c r="B3750" s="22"/>
    </row>
    <row r="3751" spans="2:2">
      <c r="B3751" s="22"/>
    </row>
    <row r="3752" spans="2:2">
      <c r="B3752" s="22"/>
    </row>
    <row r="3753" spans="2:2">
      <c r="B3753" s="22"/>
    </row>
    <row r="3754" spans="2:2">
      <c r="B3754" s="22"/>
    </row>
    <row r="3755" spans="2:2">
      <c r="B3755" s="22"/>
    </row>
    <row r="3756" spans="2:2">
      <c r="B3756" s="22"/>
    </row>
    <row r="3757" spans="2:2">
      <c r="B3757" s="22"/>
    </row>
    <row r="3758" spans="2:2">
      <c r="B3758" s="22"/>
    </row>
    <row r="3759" spans="2:2">
      <c r="B3759" s="22"/>
    </row>
    <row r="3760" spans="2:2">
      <c r="B3760" s="22"/>
    </row>
    <row r="3761" spans="2:2">
      <c r="B3761" s="22"/>
    </row>
    <row r="3762" spans="2:2">
      <c r="B3762" s="22"/>
    </row>
    <row r="3763" spans="2:2">
      <c r="B3763" s="22"/>
    </row>
    <row r="3764" spans="2:2">
      <c r="B3764" s="22"/>
    </row>
    <row r="3765" spans="2:2">
      <c r="B3765" s="22"/>
    </row>
    <row r="3766" spans="2:2">
      <c r="B3766" s="22"/>
    </row>
    <row r="3767" spans="2:2">
      <c r="B3767" s="22"/>
    </row>
    <row r="3768" spans="2:2">
      <c r="B3768" s="22"/>
    </row>
    <row r="3769" spans="2:2">
      <c r="B3769" s="22"/>
    </row>
    <row r="3770" spans="2:2">
      <c r="B3770" s="22"/>
    </row>
    <row r="3771" spans="2:2">
      <c r="B3771" s="22"/>
    </row>
    <row r="3772" spans="2:2">
      <c r="B3772" s="22"/>
    </row>
    <row r="3773" spans="2:2">
      <c r="B3773" s="22"/>
    </row>
    <row r="3774" spans="2:2">
      <c r="B3774" s="22"/>
    </row>
    <row r="3775" spans="2:2">
      <c r="B3775" s="22"/>
    </row>
    <row r="3776" spans="2:2">
      <c r="B3776" s="22"/>
    </row>
    <row r="3777" spans="2:2">
      <c r="B3777" s="22"/>
    </row>
    <row r="3778" spans="2:2">
      <c r="B3778" s="22"/>
    </row>
    <row r="3779" spans="2:2">
      <c r="B3779" s="22"/>
    </row>
    <row r="3780" spans="2:2">
      <c r="B3780" s="22"/>
    </row>
    <row r="3781" spans="2:2">
      <c r="B3781" s="22"/>
    </row>
    <row r="3782" spans="2:2">
      <c r="B3782" s="22"/>
    </row>
    <row r="3783" spans="2:2">
      <c r="B3783" s="22"/>
    </row>
    <row r="3784" spans="2:2">
      <c r="B3784" s="22"/>
    </row>
    <row r="3785" spans="2:2">
      <c r="B3785" s="22"/>
    </row>
    <row r="3786" spans="2:2">
      <c r="B3786" s="22"/>
    </row>
    <row r="3787" spans="2:2">
      <c r="B3787" s="22"/>
    </row>
    <row r="3788" spans="2:2">
      <c r="B3788" s="22"/>
    </row>
    <row r="3789" spans="2:2">
      <c r="B3789" s="22"/>
    </row>
    <row r="3790" spans="2:2">
      <c r="B3790" s="22"/>
    </row>
    <row r="3791" spans="2:2">
      <c r="B3791" s="22"/>
    </row>
    <row r="3792" spans="2:2">
      <c r="B3792" s="22"/>
    </row>
    <row r="3793" spans="2:2">
      <c r="B3793" s="22"/>
    </row>
    <row r="3794" spans="2:2">
      <c r="B3794" s="22"/>
    </row>
    <row r="3795" spans="2:2">
      <c r="B3795" s="22"/>
    </row>
    <row r="3796" spans="2:2">
      <c r="B3796" s="22"/>
    </row>
    <row r="3797" spans="2:2">
      <c r="B3797" s="22"/>
    </row>
    <row r="3798" spans="2:2">
      <c r="B3798" s="22"/>
    </row>
    <row r="3799" spans="2:2">
      <c r="B3799" s="22"/>
    </row>
    <row r="3800" spans="2:2">
      <c r="B3800" s="22"/>
    </row>
    <row r="3801" spans="2:2">
      <c r="B3801" s="22"/>
    </row>
    <row r="3802" spans="2:2">
      <c r="B3802" s="22"/>
    </row>
    <row r="3803" spans="2:2">
      <c r="B3803" s="22"/>
    </row>
    <row r="3804" spans="2:2">
      <c r="B3804" s="22"/>
    </row>
    <row r="3805" spans="2:2">
      <c r="B3805" s="22"/>
    </row>
    <row r="3806" spans="2:2">
      <c r="B3806" s="22"/>
    </row>
    <row r="3807" spans="2:2">
      <c r="B3807" s="22"/>
    </row>
    <row r="3808" spans="2:2">
      <c r="B3808" s="22"/>
    </row>
    <row r="3809" spans="2:2">
      <c r="B3809" s="22"/>
    </row>
    <row r="3810" spans="2:2">
      <c r="B3810" s="22"/>
    </row>
    <row r="3811" spans="2:2">
      <c r="B3811" s="22"/>
    </row>
    <row r="3812" spans="2:2">
      <c r="B3812" s="22"/>
    </row>
    <row r="3813" spans="2:2">
      <c r="B3813" s="22"/>
    </row>
    <row r="3814" spans="2:2">
      <c r="B3814" s="22"/>
    </row>
    <row r="3815" spans="2:2">
      <c r="B3815" s="22"/>
    </row>
    <row r="3816" spans="2:2">
      <c r="B3816" s="22"/>
    </row>
    <row r="3817" spans="2:2">
      <c r="B3817" s="22"/>
    </row>
    <row r="3818" spans="2:2">
      <c r="B3818" s="22"/>
    </row>
    <row r="3819" spans="2:2">
      <c r="B3819" s="22"/>
    </row>
    <row r="3820" spans="2:2">
      <c r="B3820" s="22"/>
    </row>
    <row r="3821" spans="2:2">
      <c r="B3821" s="22"/>
    </row>
    <row r="3822" spans="2:2">
      <c r="B3822" s="22"/>
    </row>
    <row r="3823" spans="2:2">
      <c r="B3823" s="22"/>
    </row>
    <row r="3824" spans="2:2">
      <c r="B3824" s="22"/>
    </row>
    <row r="3825" spans="2:2">
      <c r="B3825" s="22"/>
    </row>
    <row r="3826" spans="2:2">
      <c r="B3826" s="22"/>
    </row>
    <row r="3827" spans="2:2">
      <c r="B3827" s="22"/>
    </row>
    <row r="3828" spans="2:2">
      <c r="B3828" s="22"/>
    </row>
    <row r="3829" spans="2:2">
      <c r="B3829" s="22"/>
    </row>
    <row r="3830" spans="2:2">
      <c r="B3830" s="22"/>
    </row>
    <row r="3831" spans="2:2">
      <c r="B3831" s="22"/>
    </row>
    <row r="3832" spans="2:2">
      <c r="B3832" s="22"/>
    </row>
    <row r="3833" spans="2:2">
      <c r="B3833" s="22"/>
    </row>
    <row r="3834" spans="2:2">
      <c r="B3834" s="22"/>
    </row>
    <row r="3835" spans="2:2">
      <c r="B3835" s="22"/>
    </row>
    <row r="3836" spans="2:2">
      <c r="B3836" s="22"/>
    </row>
    <row r="3837" spans="2:2">
      <c r="B3837" s="22"/>
    </row>
    <row r="3838" spans="2:2">
      <c r="B3838" s="22"/>
    </row>
    <row r="3839" spans="2:2">
      <c r="B3839" s="22"/>
    </row>
    <row r="3840" spans="2:2">
      <c r="B3840" s="22"/>
    </row>
    <row r="3841" spans="2:2">
      <c r="B3841" s="22"/>
    </row>
    <row r="3842" spans="2:2">
      <c r="B3842" s="22"/>
    </row>
    <row r="3843" spans="2:2">
      <c r="B3843" s="22"/>
    </row>
    <row r="3844" spans="2:2">
      <c r="B3844" s="22"/>
    </row>
    <row r="3845" spans="2:2">
      <c r="B3845" s="22"/>
    </row>
    <row r="3846" spans="2:2">
      <c r="B3846" s="22"/>
    </row>
    <row r="3847" spans="2:2">
      <c r="B3847" s="22"/>
    </row>
    <row r="3848" spans="2:2">
      <c r="B3848" s="22"/>
    </row>
    <row r="3849" spans="2:2">
      <c r="B3849" s="22"/>
    </row>
    <row r="3850" spans="2:2">
      <c r="B3850" s="22"/>
    </row>
    <row r="3851" spans="2:2">
      <c r="B3851" s="22"/>
    </row>
    <row r="3852" spans="2:2">
      <c r="B3852" s="22"/>
    </row>
    <row r="3853" spans="2:2">
      <c r="B3853" s="22"/>
    </row>
    <row r="3854" spans="2:2">
      <c r="B3854" s="22"/>
    </row>
    <row r="3855" spans="2:2">
      <c r="B3855" s="22"/>
    </row>
    <row r="3856" spans="2:2">
      <c r="B3856" s="22"/>
    </row>
    <row r="3857" spans="2:2">
      <c r="B3857" s="22"/>
    </row>
    <row r="3858" spans="2:2">
      <c r="B3858" s="22"/>
    </row>
    <row r="3859" spans="2:2">
      <c r="B3859" s="22"/>
    </row>
    <row r="3860" spans="2:2">
      <c r="B3860" s="22"/>
    </row>
    <row r="3861" spans="2:2">
      <c r="B3861" s="22"/>
    </row>
    <row r="3862" spans="2:2">
      <c r="B3862" s="22"/>
    </row>
    <row r="3863" spans="2:2">
      <c r="B3863" s="22"/>
    </row>
    <row r="3864" spans="2:2">
      <c r="B3864" s="22"/>
    </row>
    <row r="3865" spans="2:2">
      <c r="B3865" s="22"/>
    </row>
    <row r="3866" spans="2:2">
      <c r="B3866" s="22"/>
    </row>
    <row r="3867" spans="2:2">
      <c r="B3867" s="22"/>
    </row>
    <row r="3868" spans="2:2">
      <c r="B3868" s="22"/>
    </row>
    <row r="3869" spans="2:2">
      <c r="B3869" s="22"/>
    </row>
    <row r="3870" spans="2:2">
      <c r="B3870" s="22"/>
    </row>
    <row r="3871" spans="2:2">
      <c r="B3871" s="22"/>
    </row>
    <row r="3872" spans="2:2">
      <c r="B3872" s="22"/>
    </row>
    <row r="3873" spans="2:2">
      <c r="B3873" s="22"/>
    </row>
    <row r="3874" spans="2:2">
      <c r="B3874" s="22"/>
    </row>
    <row r="3875" spans="2:2">
      <c r="B3875" s="22"/>
    </row>
    <row r="3876" spans="2:2">
      <c r="B3876" s="22"/>
    </row>
    <row r="3877" spans="2:2">
      <c r="B3877" s="22"/>
    </row>
    <row r="3878" spans="2:2">
      <c r="B3878" s="22"/>
    </row>
    <row r="3879" spans="2:2">
      <c r="B3879" s="22"/>
    </row>
    <row r="3880" spans="2:2">
      <c r="B3880" s="22"/>
    </row>
    <row r="3881" spans="2:2">
      <c r="B3881" s="22"/>
    </row>
    <row r="3882" spans="2:2">
      <c r="B3882" s="22"/>
    </row>
    <row r="3883" spans="2:2">
      <c r="B3883" s="22"/>
    </row>
    <row r="3884" spans="2:2">
      <c r="B3884" s="22"/>
    </row>
    <row r="3885" spans="2:2">
      <c r="B3885" s="22"/>
    </row>
    <row r="3886" spans="2:2">
      <c r="B3886" s="22"/>
    </row>
    <row r="3887" spans="2:2">
      <c r="B3887" s="22"/>
    </row>
    <row r="3888" spans="2:2">
      <c r="B3888" s="22"/>
    </row>
    <row r="3889" spans="2:2">
      <c r="B3889" s="22"/>
    </row>
    <row r="3890" spans="2:2">
      <c r="B3890" s="22"/>
    </row>
    <row r="3891" spans="2:2">
      <c r="B3891" s="22"/>
    </row>
    <row r="3892" spans="2:2">
      <c r="B3892" s="22"/>
    </row>
    <row r="3893" spans="2:2">
      <c r="B3893" s="22"/>
    </row>
    <row r="3894" spans="2:2">
      <c r="B3894" s="22"/>
    </row>
    <row r="3895" spans="2:2">
      <c r="B3895" s="22"/>
    </row>
    <row r="3896" spans="2:2">
      <c r="B3896" s="22"/>
    </row>
    <row r="3897" spans="2:2">
      <c r="B3897" s="22"/>
    </row>
    <row r="3898" spans="2:2">
      <c r="B3898" s="22"/>
    </row>
    <row r="3899" spans="2:2">
      <c r="B3899" s="22"/>
    </row>
    <row r="3900" spans="2:2">
      <c r="B3900" s="22"/>
    </row>
    <row r="3901" spans="2:2">
      <c r="B3901" s="22"/>
    </row>
    <row r="3902" spans="2:2">
      <c r="B3902" s="22"/>
    </row>
    <row r="3903" spans="2:2">
      <c r="B3903" s="22"/>
    </row>
    <row r="3904" spans="2:2">
      <c r="B3904" s="22"/>
    </row>
    <row r="3905" spans="2:2">
      <c r="B3905" s="22"/>
    </row>
    <row r="3906" spans="2:2">
      <c r="B3906" s="22"/>
    </row>
    <row r="3907" spans="2:2">
      <c r="B3907" s="22"/>
    </row>
    <row r="3908" spans="2:2">
      <c r="B3908" s="22"/>
    </row>
    <row r="3909" spans="2:2">
      <c r="B3909" s="22"/>
    </row>
    <row r="3910" spans="2:2">
      <c r="B3910" s="22"/>
    </row>
    <row r="3911" spans="2:2">
      <c r="B3911" s="22"/>
    </row>
    <row r="3912" spans="2:2">
      <c r="B3912" s="22"/>
    </row>
    <row r="3913" spans="2:2">
      <c r="B3913" s="22"/>
    </row>
    <row r="3914" spans="2:2">
      <c r="B3914" s="22"/>
    </row>
    <row r="3915" spans="2:2">
      <c r="B3915" s="22"/>
    </row>
    <row r="3916" spans="2:2">
      <c r="B3916" s="22"/>
    </row>
    <row r="3917" spans="2:2">
      <c r="B3917" s="22"/>
    </row>
    <row r="3918" spans="2:2">
      <c r="B3918" s="22"/>
    </row>
    <row r="3919" spans="2:2">
      <c r="B3919" s="22"/>
    </row>
    <row r="3920" spans="2:2">
      <c r="B3920" s="22"/>
    </row>
    <row r="3921" spans="2:2">
      <c r="B3921" s="22"/>
    </row>
    <row r="3922" spans="2:2">
      <c r="B3922" s="22"/>
    </row>
    <row r="3923" spans="2:2">
      <c r="B3923" s="22"/>
    </row>
    <row r="3924" spans="2:2">
      <c r="B3924" s="22"/>
    </row>
    <row r="3925" spans="2:2">
      <c r="B3925" s="22"/>
    </row>
    <row r="3926" spans="2:2">
      <c r="B3926" s="22"/>
    </row>
    <row r="3927" spans="2:2">
      <c r="B3927" s="22"/>
    </row>
    <row r="3928" spans="2:2">
      <c r="B3928" s="22"/>
    </row>
    <row r="3929" spans="2:2">
      <c r="B3929" s="22"/>
    </row>
    <row r="3930" spans="2:2">
      <c r="B3930" s="22"/>
    </row>
    <row r="3931" spans="2:2">
      <c r="B3931" s="22"/>
    </row>
    <row r="3932" spans="2:2">
      <c r="B3932" s="22"/>
    </row>
    <row r="3933" spans="2:2">
      <c r="B3933" s="22"/>
    </row>
    <row r="3934" spans="2:2">
      <c r="B3934" s="22"/>
    </row>
    <row r="3935" spans="2:2">
      <c r="B3935" s="22"/>
    </row>
    <row r="3936" spans="2:2">
      <c r="B3936" s="22"/>
    </row>
    <row r="3937" spans="2:2">
      <c r="B3937" s="22"/>
    </row>
    <row r="3938" spans="2:2">
      <c r="B3938" s="22"/>
    </row>
    <row r="3939" spans="2:2">
      <c r="B3939" s="22"/>
    </row>
    <row r="3940" spans="2:2">
      <c r="B3940" s="22"/>
    </row>
    <row r="3941" spans="2:2">
      <c r="B3941" s="22"/>
    </row>
    <row r="3942" spans="2:2">
      <c r="B3942" s="22"/>
    </row>
    <row r="3943" spans="2:2">
      <c r="B3943" s="22"/>
    </row>
    <row r="3944" spans="2:2">
      <c r="B3944" s="22"/>
    </row>
    <row r="3945" spans="2:2">
      <c r="B3945" s="22"/>
    </row>
    <row r="3946" spans="2:2">
      <c r="B3946" s="22"/>
    </row>
    <row r="3947" spans="2:2">
      <c r="B3947" s="22"/>
    </row>
    <row r="3948" spans="2:2">
      <c r="B3948" s="22"/>
    </row>
    <row r="3949" spans="2:2">
      <c r="B3949" s="22"/>
    </row>
    <row r="3950" spans="2:2">
      <c r="B3950" s="22"/>
    </row>
    <row r="3951" spans="2:2">
      <c r="B3951" s="22"/>
    </row>
    <row r="3952" spans="2:2">
      <c r="B3952" s="22"/>
    </row>
    <row r="3953" spans="2:2">
      <c r="B3953" s="22"/>
    </row>
    <row r="3954" spans="2:2">
      <c r="B3954" s="22"/>
    </row>
    <row r="3955" spans="2:2">
      <c r="B3955" s="22"/>
    </row>
    <row r="3956" spans="2:2">
      <c r="B3956" s="22"/>
    </row>
    <row r="3957" spans="2:2">
      <c r="B3957" s="22"/>
    </row>
    <row r="3958" spans="2:2">
      <c r="B3958" s="22"/>
    </row>
    <row r="3959" spans="2:2">
      <c r="B3959" s="22"/>
    </row>
    <row r="3960" spans="2:2">
      <c r="B3960" s="22"/>
    </row>
    <row r="3961" spans="2:2">
      <c r="B3961" s="22"/>
    </row>
    <row r="3962" spans="2:2">
      <c r="B3962" s="22"/>
    </row>
    <row r="3963" spans="2:2">
      <c r="B3963" s="22"/>
    </row>
    <row r="3964" spans="2:2">
      <c r="B3964" s="22"/>
    </row>
    <row r="3965" spans="2:2">
      <c r="B3965" s="22"/>
    </row>
    <row r="3966" spans="2:2">
      <c r="B3966" s="22"/>
    </row>
    <row r="3967" spans="2:2">
      <c r="B3967" s="22"/>
    </row>
    <row r="3968" spans="2:2">
      <c r="B3968" s="22"/>
    </row>
    <row r="3969" spans="2:2">
      <c r="B3969" s="22"/>
    </row>
    <row r="3970" spans="2:2">
      <c r="B3970" s="22"/>
    </row>
    <row r="3971" spans="2:2">
      <c r="B3971" s="22"/>
    </row>
    <row r="3972" spans="2:2">
      <c r="B3972" s="22"/>
    </row>
    <row r="3973" spans="2:2">
      <c r="B3973" s="22"/>
    </row>
    <row r="3974" spans="2:2">
      <c r="B3974" s="22"/>
    </row>
    <row r="3975" spans="2:2">
      <c r="B3975" s="22"/>
    </row>
    <row r="3976" spans="2:2">
      <c r="B3976" s="22"/>
    </row>
    <row r="3977" spans="2:2">
      <c r="B3977" s="22"/>
    </row>
    <row r="3978" spans="2:2">
      <c r="B3978" s="22"/>
    </row>
    <row r="3979" spans="2:2">
      <c r="B3979" s="22"/>
    </row>
    <row r="3980" spans="2:2">
      <c r="B3980" s="22"/>
    </row>
    <row r="3981" spans="2:2">
      <c r="B3981" s="22"/>
    </row>
    <row r="3982" spans="2:2">
      <c r="B3982" s="22"/>
    </row>
    <row r="3983" spans="2:2">
      <c r="B3983" s="22"/>
    </row>
    <row r="3984" spans="2:2">
      <c r="B3984" s="22"/>
    </row>
    <row r="3985" spans="2:2">
      <c r="B3985" s="22"/>
    </row>
    <row r="3986" spans="2:2">
      <c r="B3986" s="22"/>
    </row>
    <row r="3987" spans="2:2">
      <c r="B3987" s="22"/>
    </row>
    <row r="3988" spans="2:2">
      <c r="B3988" s="22"/>
    </row>
    <row r="3989" spans="2:2">
      <c r="B3989" s="22"/>
    </row>
    <row r="3990" spans="2:2">
      <c r="B3990" s="22"/>
    </row>
    <row r="3991" spans="2:2">
      <c r="B3991" s="22"/>
    </row>
    <row r="3992" spans="2:2">
      <c r="B3992" s="22"/>
    </row>
    <row r="3993" spans="2:2">
      <c r="B3993" s="22"/>
    </row>
    <row r="3994" spans="2:2">
      <c r="B3994" s="22"/>
    </row>
    <row r="3995" spans="2:2">
      <c r="B3995" s="22"/>
    </row>
    <row r="3996" spans="2:2">
      <c r="B3996" s="22"/>
    </row>
    <row r="3997" spans="2:2">
      <c r="B3997" s="22"/>
    </row>
    <row r="3998" spans="2:2">
      <c r="B3998" s="22"/>
    </row>
    <row r="3999" spans="2:2">
      <c r="B3999" s="22"/>
    </row>
    <row r="4000" spans="2:2">
      <c r="B4000" s="22"/>
    </row>
    <row r="4001" spans="2:2">
      <c r="B4001" s="22"/>
    </row>
    <row r="4002" spans="2:2">
      <c r="B4002" s="22"/>
    </row>
    <row r="4003" spans="2:2">
      <c r="B4003" s="22"/>
    </row>
    <row r="4004" spans="2:2">
      <c r="B4004" s="22"/>
    </row>
    <row r="4005" spans="2:2">
      <c r="B4005" s="22"/>
    </row>
    <row r="4006" spans="2:2">
      <c r="B4006" s="22"/>
    </row>
    <row r="4007" spans="2:2">
      <c r="B4007" s="22"/>
    </row>
    <row r="4008" spans="2:2">
      <c r="B4008" s="22"/>
    </row>
    <row r="4009" spans="2:2">
      <c r="B4009" s="22"/>
    </row>
    <row r="4010" spans="2:2">
      <c r="B4010" s="22"/>
    </row>
    <row r="4011" spans="2:2">
      <c r="B4011" s="22"/>
    </row>
    <row r="4012" spans="2:2">
      <c r="B4012" s="22"/>
    </row>
    <row r="4013" spans="2:2">
      <c r="B4013" s="22"/>
    </row>
    <row r="4014" spans="2:2">
      <c r="B4014" s="22"/>
    </row>
    <row r="4015" spans="2:2">
      <c r="B4015" s="22"/>
    </row>
    <row r="4016" spans="2:2">
      <c r="B4016" s="22"/>
    </row>
    <row r="4017" spans="2:2">
      <c r="B4017" s="22"/>
    </row>
    <row r="4018" spans="2:2">
      <c r="B4018" s="22"/>
    </row>
    <row r="4019" spans="2:2">
      <c r="B4019" s="22"/>
    </row>
    <row r="4020" spans="2:2">
      <c r="B4020" s="22"/>
    </row>
    <row r="4021" spans="2:2">
      <c r="B4021" s="22"/>
    </row>
    <row r="4022" spans="2:2">
      <c r="B4022" s="19"/>
    </row>
    <row r="4023" spans="2:2">
      <c r="B4023" s="19"/>
    </row>
    <row r="4024" spans="2:2">
      <c r="B4024" s="19"/>
    </row>
    <row r="4025" spans="2:2">
      <c r="B4025" s="19"/>
    </row>
    <row r="4026" spans="2:2">
      <c r="B4026" s="19"/>
    </row>
    <row r="4027" spans="2:2">
      <c r="B4027" s="19"/>
    </row>
    <row r="4028" spans="2:2">
      <c r="B4028" s="19"/>
    </row>
    <row r="4029" spans="2:2">
      <c r="B4029" s="19"/>
    </row>
    <row r="4030" spans="2:2">
      <c r="B4030" s="19"/>
    </row>
    <row r="4031" spans="2:2">
      <c r="B4031" s="19"/>
    </row>
    <row r="4032" spans="2:2">
      <c r="B4032" s="19"/>
    </row>
    <row r="4033" spans="2:2">
      <c r="B4033" s="19"/>
    </row>
    <row r="4034" spans="2:2">
      <c r="B4034" s="19"/>
    </row>
    <row r="4035" spans="2:2">
      <c r="B4035" s="19"/>
    </row>
    <row r="4036" spans="2:2">
      <c r="B4036" s="19"/>
    </row>
    <row r="4037" spans="2:2">
      <c r="B4037" s="19"/>
    </row>
    <row r="4038" spans="2:2">
      <c r="B4038" s="19"/>
    </row>
    <row r="4039" spans="2:2">
      <c r="B4039" s="19"/>
    </row>
    <row r="4040" spans="2:2">
      <c r="B4040" s="19"/>
    </row>
    <row r="4041" spans="2:2">
      <c r="B4041" s="19"/>
    </row>
    <row r="4042" spans="2:2">
      <c r="B4042" s="19"/>
    </row>
    <row r="4043" spans="2:2">
      <c r="B4043" s="19"/>
    </row>
    <row r="4044" spans="2:2">
      <c r="B4044" s="19"/>
    </row>
    <row r="4045" spans="2:2">
      <c r="B4045" s="19"/>
    </row>
    <row r="4046" spans="2:2">
      <c r="B4046" s="19"/>
    </row>
    <row r="4047" spans="2:2">
      <c r="B4047" s="19"/>
    </row>
    <row r="4048" spans="2:2">
      <c r="B4048" s="19"/>
    </row>
    <row r="4049" spans="2:2">
      <c r="B4049" s="19"/>
    </row>
    <row r="4050" spans="2:2">
      <c r="B4050" s="19"/>
    </row>
    <row r="4051" spans="2:2">
      <c r="B4051" s="19"/>
    </row>
    <row r="4052" spans="2:2">
      <c r="B4052" s="19"/>
    </row>
    <row r="4053" spans="2:2">
      <c r="B4053" s="19"/>
    </row>
    <row r="4054" spans="2:2">
      <c r="B4054" s="19"/>
    </row>
    <row r="4055" spans="2:2">
      <c r="B4055" s="19"/>
    </row>
    <row r="4056" spans="2:2">
      <c r="B4056" s="19"/>
    </row>
    <row r="4057" spans="2:2">
      <c r="B4057" s="19"/>
    </row>
    <row r="4058" spans="2:2">
      <c r="B4058" s="19"/>
    </row>
    <row r="4059" spans="2:2">
      <c r="B4059" s="19"/>
    </row>
    <row r="4060" spans="2:2">
      <c r="B4060" s="19"/>
    </row>
    <row r="4061" spans="2:2">
      <c r="B4061" s="19"/>
    </row>
    <row r="4062" spans="2:2">
      <c r="B4062" s="19"/>
    </row>
    <row r="4063" spans="2:2">
      <c r="B4063" s="19"/>
    </row>
    <row r="4064" spans="2:2">
      <c r="B4064" s="19"/>
    </row>
    <row r="4065" spans="2:2">
      <c r="B4065" s="19"/>
    </row>
    <row r="4066" spans="2:2">
      <c r="B4066" s="19"/>
    </row>
    <row r="4067" spans="2:2">
      <c r="B4067" s="19"/>
    </row>
    <row r="4068" spans="2:2">
      <c r="B4068" s="19"/>
    </row>
    <row r="4069" spans="2:2">
      <c r="B4069" s="19"/>
    </row>
    <row r="4070" spans="2:2">
      <c r="B4070" s="19"/>
    </row>
    <row r="4071" spans="2:2">
      <c r="B4071" s="19"/>
    </row>
    <row r="4072" spans="2:2">
      <c r="B4072" s="19"/>
    </row>
    <row r="4073" spans="2:2">
      <c r="B4073" s="19"/>
    </row>
    <row r="4074" spans="2:2">
      <c r="B4074" s="19"/>
    </row>
    <row r="4075" spans="2:2">
      <c r="B4075" s="19"/>
    </row>
    <row r="4076" spans="2:2">
      <c r="B4076" s="19"/>
    </row>
    <row r="4077" spans="2:2">
      <c r="B4077" s="19"/>
    </row>
    <row r="4078" spans="2:2">
      <c r="B4078" s="19"/>
    </row>
    <row r="4079" spans="2:2">
      <c r="B4079" s="19"/>
    </row>
    <row r="4080" spans="2:2">
      <c r="B4080" s="19"/>
    </row>
    <row r="4081" spans="2:2">
      <c r="B4081" s="19"/>
    </row>
    <row r="4082" spans="2:2">
      <c r="B4082" s="19"/>
    </row>
    <row r="4083" spans="2:2">
      <c r="B4083" s="19"/>
    </row>
    <row r="4084" spans="2:2">
      <c r="B4084" s="19"/>
    </row>
    <row r="4085" spans="2:2">
      <c r="B4085" s="19"/>
    </row>
    <row r="4086" spans="2:2">
      <c r="B4086" s="19"/>
    </row>
    <row r="4087" spans="2:2">
      <c r="B4087" s="19"/>
    </row>
    <row r="4088" spans="2:2">
      <c r="B4088" s="19"/>
    </row>
    <row r="4089" spans="2:2">
      <c r="B4089" s="19"/>
    </row>
    <row r="4090" spans="2:2">
      <c r="B4090" s="19"/>
    </row>
    <row r="4091" spans="2:2">
      <c r="B4091" s="19"/>
    </row>
    <row r="4092" spans="2:2">
      <c r="B4092" s="19"/>
    </row>
    <row r="4093" spans="2:2">
      <c r="B4093" s="19"/>
    </row>
    <row r="4094" spans="2:2">
      <c r="B4094" s="19"/>
    </row>
    <row r="4095" spans="2:2">
      <c r="B4095" s="19"/>
    </row>
    <row r="4096" spans="2:2">
      <c r="B4096" s="19"/>
    </row>
    <row r="4097" spans="2:2">
      <c r="B4097" s="19"/>
    </row>
    <row r="4098" spans="2:2">
      <c r="B4098" s="19"/>
    </row>
    <row r="4099" spans="2:2">
      <c r="B4099" s="19"/>
    </row>
    <row r="4100" spans="2:2">
      <c r="B4100" s="19"/>
    </row>
    <row r="4101" spans="2:2">
      <c r="B4101" s="19"/>
    </row>
    <row r="4102" spans="2:2">
      <c r="B4102" s="19"/>
    </row>
    <row r="4103" spans="2:2">
      <c r="B4103" s="19"/>
    </row>
    <row r="4104" spans="2:2">
      <c r="B4104" s="19"/>
    </row>
    <row r="4105" spans="2:2">
      <c r="B4105" s="19"/>
    </row>
    <row r="4106" spans="2:2">
      <c r="B4106" s="19"/>
    </row>
    <row r="4107" spans="2:2">
      <c r="B4107" s="19"/>
    </row>
    <row r="4108" spans="2:2">
      <c r="B4108" s="19"/>
    </row>
    <row r="4109" spans="2:2">
      <c r="B4109" s="19"/>
    </row>
    <row r="4110" spans="2:2">
      <c r="B4110" s="19"/>
    </row>
    <row r="4111" spans="2:2">
      <c r="B4111" s="19"/>
    </row>
    <row r="4112" spans="2:2">
      <c r="B4112" s="19"/>
    </row>
    <row r="4113" spans="2:2">
      <c r="B4113" s="19"/>
    </row>
    <row r="4114" spans="2:2">
      <c r="B4114" s="19"/>
    </row>
    <row r="4115" spans="2:2">
      <c r="B4115" s="19"/>
    </row>
    <row r="4116" spans="2:2">
      <c r="B4116" s="19"/>
    </row>
    <row r="4117" spans="2:2">
      <c r="B4117" s="19"/>
    </row>
    <row r="4118" spans="2:2">
      <c r="B4118" s="19"/>
    </row>
    <row r="4119" spans="2:2">
      <c r="B4119" s="19"/>
    </row>
    <row r="4120" spans="2:2">
      <c r="B4120" s="19"/>
    </row>
    <row r="4121" spans="2:2">
      <c r="B4121" s="19"/>
    </row>
    <row r="4122" spans="2:2">
      <c r="B4122" s="19"/>
    </row>
    <row r="4123" spans="2:2">
      <c r="B4123" s="19"/>
    </row>
    <row r="4124" spans="2:2">
      <c r="B4124" s="19"/>
    </row>
    <row r="4125" spans="2:2">
      <c r="B4125" s="19"/>
    </row>
    <row r="4126" spans="2:2">
      <c r="B4126" s="19"/>
    </row>
    <row r="4127" spans="2:2">
      <c r="B4127" s="19"/>
    </row>
    <row r="4128" spans="2:2">
      <c r="B4128" s="19"/>
    </row>
    <row r="4129" spans="2:2">
      <c r="B4129" s="19"/>
    </row>
    <row r="4130" spans="2:2">
      <c r="B4130" s="19"/>
    </row>
    <row r="4131" spans="2:2">
      <c r="B4131" s="19"/>
    </row>
    <row r="4132" spans="2:2">
      <c r="B4132" s="19"/>
    </row>
    <row r="4133" spans="2:2">
      <c r="B4133" s="19"/>
    </row>
    <row r="4134" spans="2:2">
      <c r="B4134" s="19"/>
    </row>
    <row r="4135" spans="2:2">
      <c r="B4135" s="19"/>
    </row>
    <row r="4136" spans="2:2">
      <c r="B4136" s="19"/>
    </row>
    <row r="4137" spans="2:2">
      <c r="B4137" s="19"/>
    </row>
    <row r="4138" spans="2:2">
      <c r="B4138" s="19"/>
    </row>
    <row r="4139" spans="2:2">
      <c r="B4139" s="19"/>
    </row>
    <row r="4140" spans="2:2">
      <c r="B4140" s="19"/>
    </row>
    <row r="4141" spans="2:2">
      <c r="B4141" s="19"/>
    </row>
    <row r="4142" spans="2:2">
      <c r="B4142" s="19"/>
    </row>
    <row r="4143" spans="2:2">
      <c r="B4143" s="19"/>
    </row>
    <row r="4144" spans="2:2">
      <c r="B4144" s="19"/>
    </row>
    <row r="4145" spans="2:2">
      <c r="B4145" s="19"/>
    </row>
    <row r="4146" spans="2:2">
      <c r="B4146" s="19"/>
    </row>
    <row r="4147" spans="2:2">
      <c r="B4147" s="19"/>
    </row>
    <row r="4148" spans="2:2">
      <c r="B4148" s="19"/>
    </row>
    <row r="4149" spans="2:2">
      <c r="B4149" s="19"/>
    </row>
    <row r="4150" spans="2:2">
      <c r="B4150" s="19"/>
    </row>
    <row r="4151" spans="2:2">
      <c r="B4151" s="19"/>
    </row>
    <row r="4152" spans="2:2">
      <c r="B4152" s="19"/>
    </row>
    <row r="4153" spans="2:2">
      <c r="B4153" s="19"/>
    </row>
    <row r="4154" spans="2:2">
      <c r="B4154" s="19"/>
    </row>
    <row r="4155" spans="2:2">
      <c r="B4155" s="19"/>
    </row>
    <row r="4156" spans="2:2">
      <c r="B4156" s="19"/>
    </row>
    <row r="4157" spans="2:2">
      <c r="B4157" s="19"/>
    </row>
    <row r="4158" spans="2:2">
      <c r="B4158" s="19"/>
    </row>
    <row r="4159" spans="2:2">
      <c r="B4159" s="19"/>
    </row>
    <row r="4160" spans="2:2">
      <c r="B4160" s="19"/>
    </row>
    <row r="4161" spans="2:2">
      <c r="B4161" s="19"/>
    </row>
    <row r="4162" spans="2:2">
      <c r="B4162" s="19"/>
    </row>
    <row r="4163" spans="2:2">
      <c r="B4163" s="19"/>
    </row>
    <row r="4164" spans="2:2">
      <c r="B4164" s="19"/>
    </row>
    <row r="4165" spans="2:2">
      <c r="B4165" s="19"/>
    </row>
    <row r="4166" spans="2:2">
      <c r="B4166" s="19"/>
    </row>
    <row r="4167" spans="2:2">
      <c r="B4167" s="19"/>
    </row>
    <row r="4168" spans="2:2">
      <c r="B4168" s="19"/>
    </row>
    <row r="4169" spans="2:2">
      <c r="B4169" s="19"/>
    </row>
    <row r="4170" spans="2:2">
      <c r="B4170" s="19"/>
    </row>
    <row r="4171" spans="2:2">
      <c r="B4171" s="19"/>
    </row>
    <row r="4172" spans="2:2">
      <c r="B4172" s="19"/>
    </row>
    <row r="4173" spans="2:2">
      <c r="B4173" s="19"/>
    </row>
    <row r="4174" spans="2:2">
      <c r="B4174" s="19"/>
    </row>
    <row r="4175" spans="2:2">
      <c r="B4175" s="19"/>
    </row>
    <row r="4176" spans="2:2">
      <c r="B4176" s="19"/>
    </row>
    <row r="4177" spans="2:2">
      <c r="B4177" s="19"/>
    </row>
    <row r="4178" spans="2:2">
      <c r="B4178" s="19"/>
    </row>
    <row r="4179" spans="2:2">
      <c r="B4179" s="19"/>
    </row>
    <row r="4180" spans="2:2">
      <c r="B4180" s="19"/>
    </row>
    <row r="4181" spans="2:2">
      <c r="B4181" s="19"/>
    </row>
    <row r="4182" spans="2:2">
      <c r="B4182" s="19"/>
    </row>
    <row r="4183" spans="2:2">
      <c r="B4183" s="19"/>
    </row>
    <row r="4184" spans="2:2">
      <c r="B4184" s="19"/>
    </row>
    <row r="4185" spans="2:2">
      <c r="B4185" s="19"/>
    </row>
    <row r="4186" spans="2:2">
      <c r="B4186" s="19"/>
    </row>
    <row r="4187" spans="2:2">
      <c r="B4187" s="19"/>
    </row>
    <row r="4188" spans="2:2">
      <c r="B4188" s="19"/>
    </row>
    <row r="4189" spans="2:2">
      <c r="B4189" s="19"/>
    </row>
    <row r="4190" spans="2:2">
      <c r="B4190" s="19"/>
    </row>
    <row r="4191" spans="2:2">
      <c r="B4191" s="19"/>
    </row>
    <row r="4192" spans="2:2">
      <c r="B4192" s="19"/>
    </row>
    <row r="4193" spans="2:2">
      <c r="B4193" s="19"/>
    </row>
    <row r="4194" spans="2:2">
      <c r="B4194" s="19"/>
    </row>
    <row r="4195" spans="2:2">
      <c r="B4195" s="19"/>
    </row>
    <row r="4196" spans="2:2">
      <c r="B4196" s="19"/>
    </row>
    <row r="4197" spans="2:2">
      <c r="B4197" s="19"/>
    </row>
    <row r="4198" spans="2:2">
      <c r="B4198" s="19"/>
    </row>
    <row r="4199" spans="2:2">
      <c r="B4199" s="19"/>
    </row>
    <row r="4200" spans="2:2">
      <c r="B4200" s="19"/>
    </row>
    <row r="4201" spans="2:2">
      <c r="B4201" s="19"/>
    </row>
    <row r="4202" spans="2:2">
      <c r="B4202" s="19"/>
    </row>
    <row r="4203" spans="2:2">
      <c r="B4203" s="19"/>
    </row>
    <row r="4204" spans="2:2">
      <c r="B4204" s="19"/>
    </row>
    <row r="4205" spans="2:2">
      <c r="B4205" s="19"/>
    </row>
    <row r="4206" spans="2:2">
      <c r="B4206" s="19"/>
    </row>
    <row r="4207" spans="2:2">
      <c r="B4207" s="19"/>
    </row>
    <row r="4208" spans="2:2">
      <c r="B4208" s="19"/>
    </row>
    <row r="4209" spans="2:2">
      <c r="B4209" s="19"/>
    </row>
    <row r="4210" spans="2:2">
      <c r="B4210" s="19"/>
    </row>
    <row r="4211" spans="2:2">
      <c r="B4211" s="19"/>
    </row>
    <row r="4212" spans="2:2">
      <c r="B4212" s="19"/>
    </row>
    <row r="4213" spans="2:2">
      <c r="B4213" s="19"/>
    </row>
    <row r="4214" spans="2:2">
      <c r="B4214" s="19"/>
    </row>
    <row r="4215" spans="2:2">
      <c r="B4215" s="19"/>
    </row>
    <row r="4216" spans="2:2">
      <c r="B4216" s="19"/>
    </row>
    <row r="4217" spans="2:2">
      <c r="B4217" s="19"/>
    </row>
    <row r="4218" spans="2:2">
      <c r="B4218" s="19"/>
    </row>
    <row r="4219" spans="2:2">
      <c r="B4219" s="19"/>
    </row>
    <row r="4220" spans="2:2">
      <c r="B4220" s="19"/>
    </row>
    <row r="4221" spans="2:2">
      <c r="B4221" s="19"/>
    </row>
    <row r="4222" spans="2:2">
      <c r="B4222" s="19"/>
    </row>
    <row r="4223" spans="2:2">
      <c r="B4223" s="19"/>
    </row>
    <row r="4224" spans="2:2">
      <c r="B4224" s="19"/>
    </row>
    <row r="4225" spans="2:2">
      <c r="B4225" s="19"/>
    </row>
    <row r="4226" spans="2:2">
      <c r="B4226" s="19"/>
    </row>
    <row r="4227" spans="2:2">
      <c r="B4227" s="19"/>
    </row>
    <row r="4228" spans="2:2">
      <c r="B4228" s="19"/>
    </row>
    <row r="4229" spans="2:2">
      <c r="B4229" s="19"/>
    </row>
    <row r="4230" spans="2:2">
      <c r="B4230" s="19"/>
    </row>
    <row r="4231" spans="2:2">
      <c r="B4231" s="19"/>
    </row>
    <row r="4232" spans="2:2">
      <c r="B4232" s="19"/>
    </row>
    <row r="4233" spans="2:2">
      <c r="B4233" s="19"/>
    </row>
    <row r="4234" spans="2:2">
      <c r="B4234" s="19"/>
    </row>
    <row r="4235" spans="2:2">
      <c r="B4235" s="19"/>
    </row>
    <row r="4236" spans="2:2">
      <c r="B4236" s="19"/>
    </row>
    <row r="4237" spans="2:2">
      <c r="B4237" s="19"/>
    </row>
    <row r="4238" spans="2:2">
      <c r="B4238" s="19"/>
    </row>
    <row r="4239" spans="2:2">
      <c r="B4239" s="19"/>
    </row>
    <row r="4240" spans="2:2">
      <c r="B4240" s="19"/>
    </row>
    <row r="4241" spans="2:2">
      <c r="B4241" s="19"/>
    </row>
    <row r="4242" spans="2:2">
      <c r="B4242" s="19"/>
    </row>
    <row r="4243" spans="2:2">
      <c r="B4243" s="19"/>
    </row>
    <row r="4244" spans="2:2">
      <c r="B4244" s="19"/>
    </row>
    <row r="4245" spans="2:2">
      <c r="B4245" s="19"/>
    </row>
    <row r="4246" spans="2:2">
      <c r="B4246" s="19"/>
    </row>
    <row r="4247" spans="2:2">
      <c r="B4247" s="19"/>
    </row>
    <row r="4248" spans="2:2">
      <c r="B4248" s="19"/>
    </row>
    <row r="4249" spans="2:2">
      <c r="B4249" s="19"/>
    </row>
    <row r="4250" spans="2:2">
      <c r="B4250" s="19"/>
    </row>
    <row r="4251" spans="2:2">
      <c r="B4251" s="19"/>
    </row>
    <row r="4252" spans="2:2">
      <c r="B4252" s="19"/>
    </row>
    <row r="4253" spans="2:2">
      <c r="B4253" s="19"/>
    </row>
    <row r="4254" spans="2:2">
      <c r="B4254" s="19"/>
    </row>
    <row r="4255" spans="2:2">
      <c r="B4255" s="19"/>
    </row>
    <row r="4256" spans="2:2">
      <c r="B4256" s="19"/>
    </row>
    <row r="4257" spans="2:2">
      <c r="B4257" s="19"/>
    </row>
    <row r="4258" spans="2:2">
      <c r="B4258" s="19"/>
    </row>
    <row r="4259" spans="2:2">
      <c r="B4259" s="19"/>
    </row>
    <row r="4260" spans="2:2">
      <c r="B4260" s="19"/>
    </row>
    <row r="4261" spans="2:2">
      <c r="B4261" s="19"/>
    </row>
    <row r="4262" spans="2:2">
      <c r="B4262" s="19"/>
    </row>
    <row r="4263" spans="2:2">
      <c r="B4263" s="19"/>
    </row>
    <row r="4264" spans="2:2">
      <c r="B4264" s="19"/>
    </row>
    <row r="4265" spans="2:2">
      <c r="B4265" s="19"/>
    </row>
    <row r="4266" spans="2:2">
      <c r="B4266" s="19"/>
    </row>
    <row r="4267" spans="2:2">
      <c r="B4267" s="19"/>
    </row>
    <row r="4268" spans="2:2">
      <c r="B4268" s="19"/>
    </row>
    <row r="4269" spans="2:2">
      <c r="B4269" s="19"/>
    </row>
    <row r="4270" spans="2:2">
      <c r="B4270" s="19"/>
    </row>
    <row r="4271" spans="2:2">
      <c r="B4271" s="19"/>
    </row>
    <row r="4272" spans="2:2">
      <c r="B4272" s="19"/>
    </row>
    <row r="4273" spans="2:2">
      <c r="B4273" s="19"/>
    </row>
    <row r="4274" spans="2:2">
      <c r="B4274" s="19"/>
    </row>
    <row r="4275" spans="2:2">
      <c r="B4275" s="19"/>
    </row>
    <row r="4276" spans="2:2">
      <c r="B4276" s="19"/>
    </row>
    <row r="4277" spans="2:2">
      <c r="B4277" s="19"/>
    </row>
    <row r="4278" spans="2:2">
      <c r="B4278" s="19"/>
    </row>
    <row r="4279" spans="2:2">
      <c r="B4279" s="19"/>
    </row>
    <row r="4280" spans="2:2">
      <c r="B4280" s="19"/>
    </row>
    <row r="4281" spans="2:2">
      <c r="B4281" s="19"/>
    </row>
    <row r="4282" spans="2:2">
      <c r="B4282" s="19"/>
    </row>
    <row r="4283" spans="2:2">
      <c r="B4283" s="19"/>
    </row>
    <row r="4284" spans="2:2">
      <c r="B4284" s="19"/>
    </row>
    <row r="4285" spans="2:2">
      <c r="B4285" s="19"/>
    </row>
    <row r="4286" spans="2:2">
      <c r="B4286" s="19"/>
    </row>
    <row r="4287" spans="2:2">
      <c r="B4287" s="19"/>
    </row>
    <row r="4288" spans="2:2">
      <c r="B4288" s="19"/>
    </row>
    <row r="4289" spans="2:2">
      <c r="B4289" s="19"/>
    </row>
    <row r="4290" spans="2:2">
      <c r="B4290" s="19"/>
    </row>
    <row r="4291" spans="2:2">
      <c r="B4291" s="19"/>
    </row>
    <row r="4292" spans="2:2">
      <c r="B4292" s="19"/>
    </row>
    <row r="4293" spans="2:2">
      <c r="B4293" s="19"/>
    </row>
    <row r="4294" spans="2:2">
      <c r="B4294" s="19"/>
    </row>
    <row r="4295" spans="2:2">
      <c r="B4295" s="19"/>
    </row>
    <row r="4296" spans="2:2">
      <c r="B4296" s="19"/>
    </row>
    <row r="4297" spans="2:2">
      <c r="B4297" s="19"/>
    </row>
    <row r="4298" spans="2:2">
      <c r="B4298" s="19"/>
    </row>
    <row r="4299" spans="2:2">
      <c r="B4299" s="19"/>
    </row>
    <row r="4300" spans="2:2">
      <c r="B4300" s="19"/>
    </row>
    <row r="4301" spans="2:2">
      <c r="B4301" s="19"/>
    </row>
    <row r="4302" spans="2:2">
      <c r="B4302" s="19"/>
    </row>
    <row r="4303" spans="2:2">
      <c r="B4303" s="19"/>
    </row>
    <row r="4304" spans="2:2">
      <c r="B4304" s="19"/>
    </row>
    <row r="4305" spans="2:2">
      <c r="B4305" s="19"/>
    </row>
    <row r="4306" spans="2:2">
      <c r="B4306" s="19"/>
    </row>
    <row r="4307" spans="2:2">
      <c r="B4307" s="19"/>
    </row>
    <row r="4308" spans="2:2">
      <c r="B4308" s="19"/>
    </row>
    <row r="4309" spans="2:2">
      <c r="B4309" s="19"/>
    </row>
    <row r="4310" spans="2:2">
      <c r="B4310" s="19"/>
    </row>
    <row r="4311" spans="2:2">
      <c r="B4311" s="19"/>
    </row>
    <row r="4312" spans="2:2">
      <c r="B4312" s="19"/>
    </row>
    <row r="4313" spans="2:2">
      <c r="B4313" s="19"/>
    </row>
    <row r="4314" spans="2:2">
      <c r="B4314" s="19"/>
    </row>
    <row r="4315" spans="2:2">
      <c r="B4315" s="19"/>
    </row>
    <row r="4316" spans="2:2">
      <c r="B4316" s="19"/>
    </row>
    <row r="4317" spans="2:2">
      <c r="B4317" s="19"/>
    </row>
    <row r="4318" spans="2:2">
      <c r="B4318" s="19"/>
    </row>
    <row r="4319" spans="2:2">
      <c r="B4319" s="19"/>
    </row>
    <row r="4320" spans="2:2">
      <c r="B4320" s="19"/>
    </row>
    <row r="4321" spans="2:2">
      <c r="B4321" s="19"/>
    </row>
    <row r="4322" spans="2:2">
      <c r="B4322" s="19"/>
    </row>
    <row r="4323" spans="2:2">
      <c r="B4323" s="19"/>
    </row>
    <row r="4324" spans="2:2">
      <c r="B4324" s="19"/>
    </row>
    <row r="4325" spans="2:2">
      <c r="B4325" s="19"/>
    </row>
    <row r="4326" spans="2:2">
      <c r="B4326" s="19"/>
    </row>
    <row r="4327" spans="2:2">
      <c r="B4327" s="19"/>
    </row>
    <row r="4328" spans="2:2">
      <c r="B4328" s="19"/>
    </row>
    <row r="4329" spans="2:2">
      <c r="B4329" s="19"/>
    </row>
    <row r="4330" spans="2:2">
      <c r="B4330" s="19"/>
    </row>
    <row r="4331" spans="2:2">
      <c r="B4331" s="19"/>
    </row>
    <row r="4332" spans="2:2">
      <c r="B4332" s="19"/>
    </row>
    <row r="4333" spans="2:2">
      <c r="B4333" s="19"/>
    </row>
    <row r="4334" spans="2:2">
      <c r="B4334" s="19"/>
    </row>
    <row r="4335" spans="2:2">
      <c r="B4335" s="19"/>
    </row>
    <row r="4336" spans="2:2">
      <c r="B4336" s="19"/>
    </row>
    <row r="4337" spans="2:2">
      <c r="B4337" s="19"/>
    </row>
    <row r="4338" spans="2:2">
      <c r="B4338" s="19"/>
    </row>
    <row r="4339" spans="2:2">
      <c r="B4339" s="19"/>
    </row>
    <row r="4340" spans="2:2">
      <c r="B4340" s="19"/>
    </row>
    <row r="4341" spans="2:2">
      <c r="B4341" s="19"/>
    </row>
    <row r="4342" spans="2:2">
      <c r="B4342" s="19"/>
    </row>
    <row r="4343" spans="2:2">
      <c r="B4343" s="19"/>
    </row>
    <row r="4344" spans="2:2">
      <c r="B4344" s="19"/>
    </row>
    <row r="4345" spans="2:2">
      <c r="B4345" s="19"/>
    </row>
    <row r="4346" spans="2:2">
      <c r="B4346" s="19"/>
    </row>
    <row r="4347" spans="2:2">
      <c r="B4347" s="19"/>
    </row>
    <row r="4348" spans="2:2">
      <c r="B4348" s="19"/>
    </row>
    <row r="4349" spans="2:2">
      <c r="B4349" s="19"/>
    </row>
    <row r="4350" spans="2:2">
      <c r="B4350" s="19"/>
    </row>
    <row r="4351" spans="2:2">
      <c r="B4351" s="19"/>
    </row>
    <row r="4352" spans="2:2">
      <c r="B4352" s="19"/>
    </row>
    <row r="4353" spans="2:2">
      <c r="B4353" s="19"/>
    </row>
    <row r="4354" spans="2:2">
      <c r="B4354" s="19"/>
    </row>
    <row r="4355" spans="2:2">
      <c r="B4355" s="19"/>
    </row>
    <row r="4356" spans="2:2">
      <c r="B4356" s="19"/>
    </row>
    <row r="4357" spans="2:2">
      <c r="B4357" s="19"/>
    </row>
    <row r="4358" spans="2:2">
      <c r="B4358" s="19"/>
    </row>
    <row r="4359" spans="2:2">
      <c r="B4359" s="19"/>
    </row>
    <row r="4360" spans="2:2">
      <c r="B4360" s="19"/>
    </row>
    <row r="4361" spans="2:2">
      <c r="B4361" s="19"/>
    </row>
    <row r="4362" spans="2:2">
      <c r="B4362" s="19"/>
    </row>
    <row r="4363" spans="2:2">
      <c r="B4363" s="19"/>
    </row>
    <row r="4364" spans="2:2">
      <c r="B4364" s="19"/>
    </row>
    <row r="4365" spans="2:2">
      <c r="B4365" s="19"/>
    </row>
    <row r="4366" spans="2:2">
      <c r="B4366" s="19"/>
    </row>
    <row r="4367" spans="2:2">
      <c r="B4367" s="19"/>
    </row>
    <row r="4368" spans="2:2">
      <c r="B4368" s="19"/>
    </row>
    <row r="4369" spans="2:2">
      <c r="B4369" s="19"/>
    </row>
    <row r="4370" spans="2:2">
      <c r="B4370" s="19"/>
    </row>
    <row r="4371" spans="2:2">
      <c r="B4371" s="19"/>
    </row>
    <row r="4372" spans="2:2">
      <c r="B4372" s="19"/>
    </row>
    <row r="4373" spans="2:2">
      <c r="B4373" s="19"/>
    </row>
    <row r="4374" spans="2:2">
      <c r="B4374" s="19"/>
    </row>
    <row r="4375" spans="2:2">
      <c r="B4375" s="19"/>
    </row>
    <row r="4376" spans="2:2">
      <c r="B4376" s="19"/>
    </row>
    <row r="4377" spans="2:2">
      <c r="B4377" s="19"/>
    </row>
    <row r="4378" spans="2:2">
      <c r="B4378" s="19"/>
    </row>
    <row r="4379" spans="2:2">
      <c r="B4379" s="19"/>
    </row>
    <row r="4380" spans="2:2">
      <c r="B4380" s="19"/>
    </row>
    <row r="4381" spans="2:2">
      <c r="B4381" s="19"/>
    </row>
    <row r="4382" spans="2:2">
      <c r="B4382" s="19"/>
    </row>
    <row r="4383" spans="2:2">
      <c r="B4383" s="19"/>
    </row>
    <row r="4384" spans="2:2">
      <c r="B4384" s="19"/>
    </row>
    <row r="4385" spans="2:2">
      <c r="B4385" s="19"/>
    </row>
    <row r="4386" spans="2:2">
      <c r="B4386" s="19"/>
    </row>
    <row r="4387" spans="2:2">
      <c r="B4387" s="19"/>
    </row>
    <row r="4388" spans="2:2">
      <c r="B4388" s="19"/>
    </row>
    <row r="4389" spans="2:2">
      <c r="B4389" s="19"/>
    </row>
    <row r="4390" spans="2:2">
      <c r="B4390" s="19"/>
    </row>
    <row r="4391" spans="2:2">
      <c r="B4391" s="19"/>
    </row>
    <row r="4392" spans="2:2">
      <c r="B4392" s="19"/>
    </row>
    <row r="4393" spans="2:2">
      <c r="B4393" s="19"/>
    </row>
    <row r="4394" spans="2:2">
      <c r="B4394" s="19"/>
    </row>
    <row r="4395" spans="2:2">
      <c r="B4395" s="19"/>
    </row>
    <row r="4396" spans="2:2">
      <c r="B4396" s="19"/>
    </row>
    <row r="4397" spans="2:2">
      <c r="B4397" s="19"/>
    </row>
    <row r="4398" spans="2:2">
      <c r="B4398" s="19"/>
    </row>
    <row r="4399" spans="2:2">
      <c r="B4399" s="19"/>
    </row>
    <row r="4400" spans="2:2">
      <c r="B4400" s="19"/>
    </row>
    <row r="4401" spans="2:2">
      <c r="B4401" s="19"/>
    </row>
    <row r="4402" spans="2:2">
      <c r="B4402" s="19"/>
    </row>
    <row r="4403" spans="2:2">
      <c r="B4403" s="19"/>
    </row>
    <row r="4404" spans="2:2">
      <c r="B4404" s="19"/>
    </row>
    <row r="4405" spans="2:2">
      <c r="B4405" s="19"/>
    </row>
    <row r="4406" spans="2:2">
      <c r="B4406" s="19"/>
    </row>
    <row r="4407" spans="2:2">
      <c r="B4407" s="19"/>
    </row>
    <row r="4408" spans="2:2">
      <c r="B4408" s="19"/>
    </row>
    <row r="4409" spans="2:2">
      <c r="B4409" s="19"/>
    </row>
    <row r="4410" spans="2:2">
      <c r="B4410" s="19"/>
    </row>
    <row r="4411" spans="2:2">
      <c r="B4411" s="19"/>
    </row>
    <row r="4412" spans="2:2">
      <c r="B4412" s="19"/>
    </row>
    <row r="4413" spans="2:2">
      <c r="B4413" s="19"/>
    </row>
    <row r="4414" spans="2:2">
      <c r="B4414" s="19"/>
    </row>
    <row r="4415" spans="2:2">
      <c r="B4415" s="19"/>
    </row>
    <row r="4416" spans="2:2">
      <c r="B4416" s="19"/>
    </row>
    <row r="4417" spans="2:2">
      <c r="B4417" s="19"/>
    </row>
    <row r="4418" spans="2:2">
      <c r="B4418" s="19"/>
    </row>
    <row r="4419" spans="2:2">
      <c r="B4419" s="19"/>
    </row>
    <row r="4420" spans="2:2">
      <c r="B4420" s="19"/>
    </row>
    <row r="4421" spans="2:2">
      <c r="B4421" s="19"/>
    </row>
    <row r="4422" spans="2:2">
      <c r="B4422" s="19"/>
    </row>
    <row r="4423" spans="2:2">
      <c r="B4423" s="19"/>
    </row>
    <row r="4424" spans="2:2">
      <c r="B4424" s="19"/>
    </row>
    <row r="4425" spans="2:2">
      <c r="B4425" s="19"/>
    </row>
    <row r="4426" spans="2:2">
      <c r="B4426" s="19"/>
    </row>
    <row r="4427" spans="2:2">
      <c r="B4427" s="19"/>
    </row>
    <row r="4428" spans="2:2">
      <c r="B4428" s="19"/>
    </row>
    <row r="4429" spans="2:2">
      <c r="B4429" s="19"/>
    </row>
    <row r="4430" spans="2:2">
      <c r="B4430" s="19"/>
    </row>
    <row r="4431" spans="2:2">
      <c r="B4431" s="19"/>
    </row>
    <row r="4432" spans="2:2">
      <c r="B4432" s="19"/>
    </row>
    <row r="4433" spans="2:2">
      <c r="B4433" s="19"/>
    </row>
    <row r="4434" spans="2:2">
      <c r="B4434" s="19"/>
    </row>
    <row r="4435" spans="2:2">
      <c r="B4435" s="19"/>
    </row>
    <row r="4436" spans="2:2">
      <c r="B4436" s="19"/>
    </row>
    <row r="4437" spans="2:2">
      <c r="B4437" s="19"/>
    </row>
    <row r="4438" spans="2:2">
      <c r="B4438" s="19"/>
    </row>
    <row r="4439" spans="2:2">
      <c r="B4439" s="19"/>
    </row>
    <row r="4440" spans="2:2">
      <c r="B4440" s="19"/>
    </row>
    <row r="4441" spans="2:2">
      <c r="B4441" s="19"/>
    </row>
    <row r="4442" spans="2:2">
      <c r="B4442" s="19"/>
    </row>
    <row r="4443" spans="2:2">
      <c r="B4443" s="19"/>
    </row>
    <row r="4444" spans="2:2">
      <c r="B4444" s="19"/>
    </row>
    <row r="4445" spans="2:2">
      <c r="B4445" s="19"/>
    </row>
    <row r="4446" spans="2:2">
      <c r="B4446" s="19"/>
    </row>
    <row r="4447" spans="2:2">
      <c r="B4447" s="19"/>
    </row>
    <row r="4448" spans="2:2">
      <c r="B4448" s="19"/>
    </row>
    <row r="4449" spans="2:2">
      <c r="B4449" s="19"/>
    </row>
    <row r="4450" spans="2:2">
      <c r="B4450" s="19"/>
    </row>
    <row r="4451" spans="2:2">
      <c r="B4451" s="19"/>
    </row>
    <row r="4452" spans="2:2">
      <c r="B4452" s="19"/>
    </row>
    <row r="4453" spans="2:2">
      <c r="B4453" s="19"/>
    </row>
    <row r="4454" spans="2:2">
      <c r="B4454" s="19"/>
    </row>
    <row r="4455" spans="2:2">
      <c r="B4455" s="19"/>
    </row>
    <row r="4456" spans="2:2">
      <c r="B4456" s="19"/>
    </row>
    <row r="4457" spans="2:2">
      <c r="B4457" s="19"/>
    </row>
    <row r="4458" spans="2:2">
      <c r="B4458" s="19"/>
    </row>
    <row r="4459" spans="2:2">
      <c r="B4459" s="19"/>
    </row>
    <row r="4460" spans="2:2">
      <c r="B4460" s="19"/>
    </row>
    <row r="4461" spans="2:2">
      <c r="B4461" s="19"/>
    </row>
    <row r="4462" spans="2:2">
      <c r="B4462" s="19"/>
    </row>
    <row r="4463" spans="2:2">
      <c r="B4463" s="19"/>
    </row>
    <row r="4464" spans="2:2">
      <c r="B4464" s="19"/>
    </row>
    <row r="4465" spans="2:2">
      <c r="B4465" s="19"/>
    </row>
    <row r="4466" spans="2:2">
      <c r="B4466" s="19"/>
    </row>
    <row r="4467" spans="2:2">
      <c r="B4467" s="19"/>
    </row>
    <row r="4468" spans="2:2">
      <c r="B4468" s="19"/>
    </row>
    <row r="4469" spans="2:2">
      <c r="B4469" s="19"/>
    </row>
    <row r="4470" spans="2:2">
      <c r="B4470" s="19"/>
    </row>
    <row r="4471" spans="2:2">
      <c r="B4471" s="19"/>
    </row>
    <row r="4472" spans="2:2">
      <c r="B4472" s="19"/>
    </row>
    <row r="4473" spans="2:2">
      <c r="B4473" s="1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P153"/>
  <sheetViews>
    <sheetView workbookViewId="0">
      <pane xSplit="2" ySplit="7" topLeftCell="C19" activePane="bottomRight" state="frozen"/>
      <selection pane="topRight" activeCell="C1" sqref="C1"/>
      <selection pane="bottomLeft" activeCell="A6" sqref="A6"/>
      <selection pane="bottomRight" activeCell="H163" sqref="H163"/>
    </sheetView>
  </sheetViews>
  <sheetFormatPr defaultRowHeight="15"/>
  <cols>
    <col min="2" max="2" width="14" style="106" customWidth="1"/>
    <col min="3" max="3" width="14.7109375" customWidth="1"/>
    <col min="4" max="4" width="14.5703125" customWidth="1"/>
    <col min="5" max="5" width="13.85546875" customWidth="1"/>
    <col min="6" max="6" width="16.85546875" customWidth="1"/>
    <col min="7" max="7" width="14.42578125" customWidth="1"/>
    <col min="8" max="8" width="11.28515625" customWidth="1"/>
    <col min="9" max="9" width="18.42578125" customWidth="1"/>
    <col min="10" max="10" width="18.7109375" style="72" customWidth="1"/>
    <col min="11" max="11" width="17.5703125" bestFit="1" customWidth="1"/>
    <col min="12" max="12" width="18.85546875" style="72" customWidth="1"/>
    <col min="15" max="15" width="15" customWidth="1"/>
    <col min="16" max="18" width="9.28515625" bestFit="1" customWidth="1"/>
    <col min="19" max="19" width="9.5703125" bestFit="1" customWidth="1"/>
    <col min="20" max="20" width="13.5703125" customWidth="1"/>
    <col min="21" max="22" width="9.28515625" bestFit="1" customWidth="1"/>
    <col min="23" max="23" width="10.5703125" customWidth="1"/>
    <col min="24" max="24" width="9.28515625" bestFit="1" customWidth="1"/>
  </cols>
  <sheetData>
    <row r="2" spans="1:16" ht="19.5" customHeight="1">
      <c r="B2" s="128" t="s">
        <v>195</v>
      </c>
    </row>
    <row r="3" spans="1:16" ht="19.5" customHeight="1">
      <c r="B3" s="38"/>
    </row>
    <row r="4" spans="1:16">
      <c r="B4" s="38"/>
      <c r="C4" s="185" t="s">
        <v>191</v>
      </c>
      <c r="D4" s="186"/>
      <c r="E4" s="186"/>
      <c r="F4" s="186"/>
      <c r="G4" s="186"/>
      <c r="H4" s="187"/>
      <c r="I4" s="188" t="s">
        <v>188</v>
      </c>
      <c r="J4" s="188"/>
      <c r="K4" s="188"/>
      <c r="L4" s="188"/>
      <c r="M4" s="112"/>
    </row>
    <row r="5" spans="1:16" ht="21" customHeight="1">
      <c r="C5" s="182" t="s">
        <v>151</v>
      </c>
      <c r="D5" s="182"/>
      <c r="E5" s="182"/>
      <c r="F5" s="182" t="s">
        <v>152</v>
      </c>
      <c r="G5" s="182"/>
      <c r="H5" s="182"/>
      <c r="I5" s="182" t="s">
        <v>151</v>
      </c>
      <c r="J5" s="182"/>
      <c r="K5" s="182" t="s">
        <v>152</v>
      </c>
      <c r="L5" s="182"/>
    </row>
    <row r="6" spans="1:16">
      <c r="B6" s="178"/>
      <c r="C6" s="180" t="s">
        <v>73</v>
      </c>
      <c r="D6" s="180" t="s">
        <v>74</v>
      </c>
      <c r="E6" s="180" t="s">
        <v>75</v>
      </c>
      <c r="F6" s="180" t="s">
        <v>73</v>
      </c>
      <c r="G6" s="180" t="s">
        <v>74</v>
      </c>
      <c r="H6" s="180" t="s">
        <v>75</v>
      </c>
      <c r="I6" s="180" t="s">
        <v>189</v>
      </c>
      <c r="J6" s="183" t="s">
        <v>192</v>
      </c>
      <c r="K6" s="180" t="s">
        <v>189</v>
      </c>
      <c r="L6" s="183" t="s">
        <v>192</v>
      </c>
    </row>
    <row r="7" spans="1:16" ht="39.75" customHeight="1">
      <c r="B7" s="179"/>
      <c r="C7" s="181"/>
      <c r="D7" s="181"/>
      <c r="E7" s="181"/>
      <c r="F7" s="181"/>
      <c r="G7" s="181"/>
      <c r="H7" s="181"/>
      <c r="I7" s="181"/>
      <c r="J7" s="184"/>
      <c r="K7" s="181"/>
      <c r="L7" s="184"/>
    </row>
    <row r="8" spans="1:16">
      <c r="A8" s="134">
        <v>2003</v>
      </c>
      <c r="B8" s="135" t="s">
        <v>72</v>
      </c>
      <c r="C8" s="1">
        <v>29.268532407005065</v>
      </c>
      <c r="D8" s="1">
        <v>22.979487191754114</v>
      </c>
      <c r="E8" s="1">
        <v>22.356861538430444</v>
      </c>
      <c r="F8" s="117">
        <v>20.075828218721803</v>
      </c>
      <c r="G8" s="117">
        <v>20.831718595396904</v>
      </c>
      <c r="H8" s="117">
        <v>24.496687752330974</v>
      </c>
      <c r="I8" s="118">
        <v>23.573035109606131</v>
      </c>
      <c r="J8" s="119"/>
      <c r="K8" s="14">
        <v>26.344158253620218</v>
      </c>
      <c r="L8" s="121"/>
      <c r="O8" s="53"/>
      <c r="P8" s="52"/>
    </row>
    <row r="9" spans="1:16">
      <c r="A9" s="134"/>
      <c r="B9" s="135" t="s">
        <v>0</v>
      </c>
      <c r="C9" s="1">
        <v>21.161123320313482</v>
      </c>
      <c r="D9" s="1">
        <v>21.70610302073985</v>
      </c>
      <c r="E9" s="1">
        <v>20.866538784553526</v>
      </c>
      <c r="F9" s="117">
        <v>19.875455440894047</v>
      </c>
      <c r="G9" s="117">
        <v>27.697506575838304</v>
      </c>
      <c r="H9" s="117">
        <v>22.758223010234769</v>
      </c>
      <c r="I9" s="118">
        <v>23.431556503198294</v>
      </c>
      <c r="J9" s="119"/>
      <c r="K9" s="14">
        <v>27.097112489871243</v>
      </c>
      <c r="L9" s="121"/>
      <c r="P9" s="52"/>
    </row>
    <row r="10" spans="1:16">
      <c r="A10" s="134"/>
      <c r="B10" s="135" t="s">
        <v>1</v>
      </c>
      <c r="C10" s="1">
        <v>23.430998167359363</v>
      </c>
      <c r="D10" s="1">
        <v>18.613334238523567</v>
      </c>
      <c r="E10" s="1">
        <v>18.980100940006224</v>
      </c>
      <c r="F10" s="117">
        <v>20.321724286172685</v>
      </c>
      <c r="G10" s="117">
        <v>18.328627538615429</v>
      </c>
      <c r="H10" s="117">
        <v>21.799642109080882</v>
      </c>
      <c r="I10" s="118">
        <v>24.047710603520539</v>
      </c>
      <c r="J10" s="119"/>
      <c r="K10" s="14">
        <v>26.810284742881425</v>
      </c>
      <c r="L10" s="121"/>
    </row>
    <row r="11" spans="1:16">
      <c r="A11" s="134"/>
      <c r="B11" s="135" t="s">
        <v>2</v>
      </c>
      <c r="C11" s="1">
        <v>16.646817213265461</v>
      </c>
      <c r="D11" s="1">
        <v>25.186010583906363</v>
      </c>
      <c r="E11" s="1">
        <v>18.263120642052677</v>
      </c>
      <c r="F11" s="117">
        <v>22.077189876532294</v>
      </c>
      <c r="G11" s="117">
        <v>15.395507071174766</v>
      </c>
      <c r="H11" s="117">
        <v>21.835007759177504</v>
      </c>
      <c r="I11" s="118">
        <v>25.152298097583984</v>
      </c>
      <c r="J11" s="119"/>
      <c r="K11" s="14">
        <v>26.602453818582852</v>
      </c>
      <c r="L11" s="121"/>
    </row>
    <row r="12" spans="1:16">
      <c r="A12" s="134"/>
      <c r="B12" s="135" t="s">
        <v>3</v>
      </c>
      <c r="C12" s="1">
        <v>23.0925575773913</v>
      </c>
      <c r="D12" s="1">
        <v>22.854413722661267</v>
      </c>
      <c r="E12" s="1">
        <v>17.163775368168693</v>
      </c>
      <c r="F12" s="117">
        <v>21.12723452893843</v>
      </c>
      <c r="G12" s="117">
        <v>13.878680891987853</v>
      </c>
      <c r="H12" s="117">
        <v>22.038621915204384</v>
      </c>
      <c r="I12" s="118">
        <v>24.560348420438444</v>
      </c>
      <c r="J12" s="119"/>
      <c r="K12" s="14">
        <v>26.964356934293441</v>
      </c>
      <c r="L12" s="121"/>
    </row>
    <row r="13" spans="1:16">
      <c r="A13" s="134"/>
      <c r="B13" s="135" t="s">
        <v>4</v>
      </c>
      <c r="C13" s="1">
        <v>28.180809703307723</v>
      </c>
      <c r="D13" s="1">
        <v>25.331741926514063</v>
      </c>
      <c r="E13" s="1">
        <v>20.043187894985724</v>
      </c>
      <c r="F13" s="117">
        <v>22.441276686480844</v>
      </c>
      <c r="G13" s="117">
        <v>18.753637434974422</v>
      </c>
      <c r="H13" s="117">
        <v>21.440434223826085</v>
      </c>
      <c r="I13" s="118">
        <v>25.346232209368292</v>
      </c>
      <c r="J13" s="119"/>
      <c r="K13" s="14">
        <v>26.543649241956505</v>
      </c>
      <c r="L13" s="121"/>
    </row>
    <row r="14" spans="1:16">
      <c r="A14" s="134"/>
      <c r="B14" s="135" t="s">
        <v>5</v>
      </c>
      <c r="C14" s="1">
        <v>24.4</v>
      </c>
      <c r="D14" s="1">
        <v>18.5</v>
      </c>
      <c r="E14" s="1">
        <v>22.2</v>
      </c>
      <c r="F14" s="117">
        <v>21.8</v>
      </c>
      <c r="G14" s="117">
        <v>21.7</v>
      </c>
      <c r="H14" s="117">
        <v>17.100000000000001</v>
      </c>
      <c r="I14" s="118">
        <v>26.619443855807489</v>
      </c>
      <c r="J14" s="119"/>
      <c r="K14" s="14">
        <v>26.599557073483112</v>
      </c>
      <c r="L14" s="121"/>
    </row>
    <row r="15" spans="1:16">
      <c r="A15" s="134"/>
      <c r="B15" s="135" t="s">
        <v>6</v>
      </c>
      <c r="C15" s="1">
        <v>25.413366499169488</v>
      </c>
      <c r="D15" s="1">
        <v>23.162365987683689</v>
      </c>
      <c r="E15" s="1">
        <v>22.349050968739029</v>
      </c>
      <c r="F15" s="117">
        <v>21.427064429115561</v>
      </c>
      <c r="G15" s="117">
        <v>19.868293066944375</v>
      </c>
      <c r="H15" s="117">
        <v>18.527552224451082</v>
      </c>
      <c r="I15" s="118">
        <v>29.17804878048781</v>
      </c>
      <c r="J15" s="119"/>
      <c r="K15" s="14">
        <v>26.245314244283069</v>
      </c>
      <c r="L15" s="121"/>
    </row>
    <row r="16" spans="1:16">
      <c r="A16" s="134"/>
      <c r="B16" s="135" t="s">
        <v>7</v>
      </c>
      <c r="C16" s="1">
        <v>19.52539316605127</v>
      </c>
      <c r="D16" s="1">
        <v>22.170827140254257</v>
      </c>
      <c r="E16" s="1">
        <v>24.300504978238827</v>
      </c>
      <c r="F16" s="117">
        <v>20.028750105917208</v>
      </c>
      <c r="G16" s="117">
        <v>18.367482912760771</v>
      </c>
      <c r="H16" s="117">
        <v>18.133265940108842</v>
      </c>
      <c r="I16" s="118">
        <v>29.839433382466837</v>
      </c>
      <c r="J16" s="119"/>
      <c r="K16" s="14">
        <v>26.131449484867257</v>
      </c>
      <c r="L16" s="121"/>
    </row>
    <row r="17" spans="1:12">
      <c r="A17" s="134"/>
      <c r="B17" s="135" t="s">
        <v>8</v>
      </c>
      <c r="C17" s="1">
        <v>24.005971792617562</v>
      </c>
      <c r="D17" s="1">
        <v>21.887971548453589</v>
      </c>
      <c r="E17" s="1">
        <v>22.061391932013095</v>
      </c>
      <c r="F17" s="117">
        <v>17.99833027234877</v>
      </c>
      <c r="G17" s="117">
        <v>18.979985839755951</v>
      </c>
      <c r="H17" s="117">
        <v>18.57752206427649</v>
      </c>
      <c r="I17" s="118">
        <v>28.37950432910349</v>
      </c>
      <c r="J17" s="119"/>
      <c r="K17" s="14">
        <v>25.887180333090647</v>
      </c>
      <c r="L17" s="121"/>
    </row>
    <row r="18" spans="1:12">
      <c r="A18" s="134"/>
      <c r="B18" s="135" t="s">
        <v>9</v>
      </c>
      <c r="C18" s="1">
        <v>20.099650284615599</v>
      </c>
      <c r="D18" s="1">
        <v>22.863516734100518</v>
      </c>
      <c r="E18" s="1">
        <v>21.384928072136571</v>
      </c>
      <c r="F18" s="117">
        <v>17.474957630171712</v>
      </c>
      <c r="G18" s="117">
        <v>18.784338010837232</v>
      </c>
      <c r="H18" s="117">
        <v>18.955463078884847</v>
      </c>
      <c r="I18" s="118">
        <v>28.714057580989135</v>
      </c>
      <c r="J18" s="119"/>
      <c r="K18" s="14">
        <v>25.34053312580134</v>
      </c>
      <c r="L18" s="121"/>
    </row>
    <row r="19" spans="1:12">
      <c r="A19" s="134"/>
      <c r="B19" s="135" t="s">
        <v>10</v>
      </c>
      <c r="C19" s="1">
        <v>22.107911558996712</v>
      </c>
      <c r="D19" s="1">
        <v>21.957693236342646</v>
      </c>
      <c r="E19" s="1">
        <v>23.405142810845685</v>
      </c>
      <c r="F19" s="117">
        <v>19.502490137862392</v>
      </c>
      <c r="G19" s="117">
        <v>21.829548166402887</v>
      </c>
      <c r="H19" s="117">
        <v>18.575849741859809</v>
      </c>
      <c r="I19" s="118">
        <v>29.40022843754576</v>
      </c>
      <c r="J19" s="119"/>
      <c r="K19" s="14">
        <v>24.930248192558633</v>
      </c>
      <c r="L19" s="121"/>
    </row>
    <row r="20" spans="1:12">
      <c r="A20" s="134">
        <v>2004</v>
      </c>
      <c r="B20" s="135" t="s">
        <v>72</v>
      </c>
      <c r="C20" s="1">
        <v>27.698667789746334</v>
      </c>
      <c r="D20" s="1">
        <v>22.261797508459711</v>
      </c>
      <c r="E20" s="1">
        <v>18.656917759642077</v>
      </c>
      <c r="F20" s="117">
        <v>16.719460242402594</v>
      </c>
      <c r="G20" s="117">
        <v>19.505139099809934</v>
      </c>
      <c r="H20" s="117">
        <v>18.258917689188834</v>
      </c>
      <c r="I20" s="118">
        <v>30.892883588163805</v>
      </c>
      <c r="J20" s="119"/>
      <c r="K20" s="14">
        <v>23.700512353603155</v>
      </c>
      <c r="L20" s="121"/>
    </row>
    <row r="21" spans="1:12">
      <c r="A21" s="134"/>
      <c r="B21" s="135" t="s">
        <v>0</v>
      </c>
      <c r="C21" s="1">
        <v>25.27281158566749</v>
      </c>
      <c r="D21" s="1">
        <v>22.563453777020513</v>
      </c>
      <c r="E21" s="1">
        <v>17.38158319609256</v>
      </c>
      <c r="F21" s="117">
        <v>18.572485878844105</v>
      </c>
      <c r="G21" s="117">
        <v>14.755511945186534</v>
      </c>
      <c r="H21" s="117">
        <v>16.910568387575921</v>
      </c>
      <c r="I21" s="118">
        <v>32.122572538935799</v>
      </c>
      <c r="J21" s="119"/>
      <c r="K21" s="14">
        <v>23.024930878042113</v>
      </c>
      <c r="L21" s="121"/>
    </row>
    <row r="22" spans="1:12">
      <c r="A22" s="134"/>
      <c r="B22" s="135" t="s">
        <v>1</v>
      </c>
      <c r="C22" s="1">
        <v>23.678385471364166</v>
      </c>
      <c r="D22" s="1">
        <v>24.186208178561802</v>
      </c>
      <c r="E22" s="1">
        <v>24.546057412097472</v>
      </c>
      <c r="F22" s="117">
        <v>16.533213507154862</v>
      </c>
      <c r="G22" s="117">
        <v>18.413388901802278</v>
      </c>
      <c r="H22" s="117">
        <v>17.309642656322946</v>
      </c>
      <c r="I22" s="118">
        <v>33.562234761185728</v>
      </c>
      <c r="J22" s="119"/>
      <c r="K22" s="14">
        <v>24.409623762376238</v>
      </c>
      <c r="L22" s="121"/>
    </row>
    <row r="23" spans="1:12">
      <c r="A23" s="134"/>
      <c r="B23" s="135" t="s">
        <v>2</v>
      </c>
      <c r="C23" s="1">
        <v>29.207935107233407</v>
      </c>
      <c r="D23" s="1">
        <v>22.46884563780057</v>
      </c>
      <c r="E23" s="1">
        <v>22.15281246707238</v>
      </c>
      <c r="F23" s="117">
        <v>18.93502977466941</v>
      </c>
      <c r="G23" s="117">
        <v>19.071516000307938</v>
      </c>
      <c r="H23" s="117">
        <v>17.937393237102729</v>
      </c>
      <c r="I23" s="118">
        <v>33.634252044918895</v>
      </c>
      <c r="J23" s="119"/>
      <c r="K23" s="14">
        <v>24.561603056855201</v>
      </c>
      <c r="L23" s="121"/>
    </row>
    <row r="24" spans="1:12">
      <c r="A24" s="134"/>
      <c r="B24" s="135" t="s">
        <v>3</v>
      </c>
      <c r="C24" s="1">
        <v>22.891134214166883</v>
      </c>
      <c r="D24" s="1">
        <v>23.158563061133737</v>
      </c>
      <c r="E24" s="1">
        <v>22.869606975079293</v>
      </c>
      <c r="F24" s="117">
        <v>18.556237374340729</v>
      </c>
      <c r="G24" s="117">
        <v>19.623844988756758</v>
      </c>
      <c r="H24" s="117">
        <v>18.735662426119958</v>
      </c>
      <c r="I24" s="118">
        <v>33.839442826998585</v>
      </c>
      <c r="J24" s="119"/>
      <c r="K24" s="14">
        <v>24.544528448071176</v>
      </c>
      <c r="L24" s="121"/>
    </row>
    <row r="25" spans="1:12">
      <c r="A25" s="134"/>
      <c r="B25" s="135" t="s">
        <v>4</v>
      </c>
      <c r="C25" s="1">
        <v>26.981462899660482</v>
      </c>
      <c r="D25" s="1">
        <v>23.21237541197365</v>
      </c>
      <c r="E25" s="1">
        <v>23.481096059678478</v>
      </c>
      <c r="F25" s="117">
        <v>17.662942240797815</v>
      </c>
      <c r="G25" s="117">
        <v>18.737494138815325</v>
      </c>
      <c r="H25" s="117">
        <v>18.056504141515649</v>
      </c>
      <c r="I25" s="118">
        <v>36.80327043243075</v>
      </c>
      <c r="J25" s="119"/>
      <c r="K25" s="14">
        <v>24.536479640062005</v>
      </c>
      <c r="L25" s="121"/>
    </row>
    <row r="26" spans="1:12">
      <c r="A26" s="134"/>
      <c r="B26" s="135" t="s">
        <v>5</v>
      </c>
      <c r="C26" s="1">
        <v>22.392847570681628</v>
      </c>
      <c r="D26" s="1">
        <v>20.191273362577981</v>
      </c>
      <c r="E26" s="1">
        <v>19.428641213173691</v>
      </c>
      <c r="F26" s="117">
        <v>16.935070890870801</v>
      </c>
      <c r="G26" s="117">
        <v>17.200021109350971</v>
      </c>
      <c r="H26" s="117">
        <v>18.396641798853871</v>
      </c>
      <c r="I26" s="118">
        <v>35.114011516314783</v>
      </c>
      <c r="J26" s="119"/>
      <c r="K26" s="14">
        <v>24.62074435558327</v>
      </c>
      <c r="L26" s="121"/>
    </row>
    <row r="27" spans="1:12">
      <c r="A27" s="134"/>
      <c r="B27" s="135" t="s">
        <v>6</v>
      </c>
      <c r="C27" s="1">
        <v>21.793677538760949</v>
      </c>
      <c r="D27" s="1">
        <v>20.330620828661083</v>
      </c>
      <c r="E27" s="1">
        <v>22.082850387460223</v>
      </c>
      <c r="F27" s="117">
        <v>22.166124399407391</v>
      </c>
      <c r="G27" s="117">
        <v>18.171950436769503</v>
      </c>
      <c r="H27" s="117">
        <v>16.951930055165853</v>
      </c>
      <c r="I27" s="118">
        <v>33.413587871982038</v>
      </c>
      <c r="J27" s="119"/>
      <c r="K27" s="14">
        <v>24.422233287976606</v>
      </c>
      <c r="L27" s="121"/>
    </row>
    <row r="28" spans="1:12">
      <c r="A28" s="134"/>
      <c r="B28" s="135" t="s">
        <v>7</v>
      </c>
      <c r="C28" s="1">
        <v>20.149649068159793</v>
      </c>
      <c r="D28" s="1">
        <v>21.301189635069022</v>
      </c>
      <c r="E28" s="1">
        <v>21.034619342456551</v>
      </c>
      <c r="F28" s="117">
        <v>13.288309529453272</v>
      </c>
      <c r="G28" s="117">
        <v>15.788032680289794</v>
      </c>
      <c r="H28" s="117">
        <v>15.680098859311776</v>
      </c>
      <c r="I28" s="118">
        <v>33.082732253244657</v>
      </c>
      <c r="J28" s="119"/>
      <c r="K28" s="14">
        <v>24.24565269261053</v>
      </c>
      <c r="L28" s="121"/>
    </row>
    <row r="29" spans="1:12">
      <c r="A29" s="134"/>
      <c r="B29" s="135" t="s">
        <v>8</v>
      </c>
      <c r="C29" s="1">
        <v>22.575146016889224</v>
      </c>
      <c r="D29" s="1">
        <v>20.45914480724381</v>
      </c>
      <c r="E29" s="1">
        <v>20.06030508786759</v>
      </c>
      <c r="F29" s="117">
        <v>16.24036882075637</v>
      </c>
      <c r="G29" s="117">
        <v>16.521505148595057</v>
      </c>
      <c r="H29" s="117">
        <v>15.988308562637195</v>
      </c>
      <c r="I29" s="118">
        <v>28.599427590154548</v>
      </c>
      <c r="J29" s="119"/>
      <c r="K29" s="14">
        <v>23.936954134495572</v>
      </c>
      <c r="L29" s="121"/>
    </row>
    <row r="30" spans="1:12">
      <c r="A30" s="134"/>
      <c r="B30" s="135" t="s">
        <v>9</v>
      </c>
      <c r="C30" s="1">
        <v>21.899544485656509</v>
      </c>
      <c r="D30" s="1">
        <v>16.760437390043851</v>
      </c>
      <c r="E30" s="1">
        <v>18.995476924078151</v>
      </c>
      <c r="F30" s="117">
        <v>16.342030258700969</v>
      </c>
      <c r="G30" s="117">
        <v>18.249658669415329</v>
      </c>
      <c r="H30" s="117">
        <v>15.698090463016188</v>
      </c>
      <c r="I30" s="118">
        <v>26.434590581099453</v>
      </c>
      <c r="J30" s="119"/>
      <c r="K30" s="14">
        <v>23.63882833787466</v>
      </c>
      <c r="L30" s="121"/>
    </row>
    <row r="31" spans="1:12">
      <c r="A31" s="134"/>
      <c r="B31" s="135" t="s">
        <v>10</v>
      </c>
      <c r="C31" s="1">
        <v>20.232411302038571</v>
      </c>
      <c r="D31" s="1">
        <v>16.157475699940701</v>
      </c>
      <c r="E31" s="1">
        <v>19.344872222287172</v>
      </c>
      <c r="F31" s="117">
        <v>15.531632349266447</v>
      </c>
      <c r="G31" s="117">
        <v>17.492883050226897</v>
      </c>
      <c r="H31" s="117">
        <v>15.713435022331987</v>
      </c>
      <c r="I31" s="118">
        <v>26.811505143475909</v>
      </c>
      <c r="J31" s="119"/>
      <c r="K31" s="14">
        <v>23.240749269329559</v>
      </c>
      <c r="L31" s="121"/>
    </row>
    <row r="32" spans="1:12">
      <c r="A32" s="134">
        <v>2005</v>
      </c>
      <c r="B32" s="135" t="s">
        <v>72</v>
      </c>
      <c r="C32" s="1">
        <v>17.91437924295905</v>
      </c>
      <c r="D32" s="1">
        <v>18.71223745762461</v>
      </c>
      <c r="E32" s="1">
        <v>17.25623896095075</v>
      </c>
      <c r="F32" s="117">
        <v>14.59205812605315</v>
      </c>
      <c r="G32" s="117">
        <v>18.251298644281079</v>
      </c>
      <c r="H32" s="117">
        <v>14.630904793516503</v>
      </c>
      <c r="I32" s="118">
        <v>27.061679790026247</v>
      </c>
      <c r="J32" s="119"/>
      <c r="K32" s="14">
        <v>22.876045846775252</v>
      </c>
      <c r="L32" s="121"/>
    </row>
    <row r="33" spans="1:12">
      <c r="A33" s="134"/>
      <c r="B33" s="135" t="s">
        <v>0</v>
      </c>
      <c r="C33" s="1">
        <v>19.249407808859349</v>
      </c>
      <c r="D33" s="1">
        <v>18.665337767690282</v>
      </c>
      <c r="E33" s="1">
        <v>19.79099314197061</v>
      </c>
      <c r="F33" s="117">
        <v>15.229741483616749</v>
      </c>
      <c r="G33" s="117">
        <v>15.462088351074728</v>
      </c>
      <c r="H33" s="117">
        <v>15.446680168880569</v>
      </c>
      <c r="I33" s="118">
        <v>26.87467119846313</v>
      </c>
      <c r="J33" s="119"/>
      <c r="K33" s="14">
        <v>23.535586232454719</v>
      </c>
      <c r="L33" s="121"/>
    </row>
    <row r="34" spans="1:12">
      <c r="A34" s="134"/>
      <c r="B34" s="135" t="s">
        <v>1</v>
      </c>
      <c r="C34" s="1">
        <v>19.538343963508652</v>
      </c>
      <c r="D34" s="1">
        <v>18.830467367365429</v>
      </c>
      <c r="E34" s="1">
        <v>17.617000991301211</v>
      </c>
      <c r="F34" s="117">
        <v>15.929887764316213</v>
      </c>
      <c r="G34" s="117">
        <v>19.019699582679817</v>
      </c>
      <c r="H34" s="117">
        <v>15.862988314057281</v>
      </c>
      <c r="I34" s="118">
        <v>26.993612070532631</v>
      </c>
      <c r="J34" s="119"/>
      <c r="K34" s="14">
        <v>23.350316628169526</v>
      </c>
      <c r="L34" s="121"/>
    </row>
    <row r="35" spans="1:12">
      <c r="A35" s="134"/>
      <c r="B35" s="135" t="s">
        <v>2</v>
      </c>
      <c r="C35" s="1">
        <v>19.580347098157361</v>
      </c>
      <c r="D35" s="1">
        <v>22.660868284019525</v>
      </c>
      <c r="E35" s="1">
        <v>17.832283911030519</v>
      </c>
      <c r="F35" s="117">
        <v>14.775469963100061</v>
      </c>
      <c r="G35" s="117">
        <v>14.453254835367572</v>
      </c>
      <c r="H35" s="117">
        <v>14.605284826319446</v>
      </c>
      <c r="I35" s="118">
        <v>28.019529876188766</v>
      </c>
      <c r="J35" s="119"/>
      <c r="K35" s="14">
        <v>22.822706348291778</v>
      </c>
      <c r="L35" s="121"/>
    </row>
    <row r="36" spans="1:12">
      <c r="A36" s="134"/>
      <c r="B36" s="135" t="s">
        <v>3</v>
      </c>
      <c r="C36" s="1">
        <v>18.596801590888617</v>
      </c>
      <c r="D36" s="1">
        <v>15.994523563589848</v>
      </c>
      <c r="E36" s="1">
        <v>17.817342468540584</v>
      </c>
      <c r="F36" s="117">
        <v>15.035320154695169</v>
      </c>
      <c r="G36" s="117">
        <v>15.64039267203956</v>
      </c>
      <c r="H36" s="117">
        <v>14.885284814443699</v>
      </c>
      <c r="I36" s="118">
        <v>28.210655164373978</v>
      </c>
      <c r="J36" s="119"/>
      <c r="K36" s="14">
        <v>22.366976390565512</v>
      </c>
      <c r="L36" s="121"/>
    </row>
    <row r="37" spans="1:12">
      <c r="A37" s="134"/>
      <c r="B37" s="135" t="s">
        <v>4</v>
      </c>
      <c r="C37" s="1">
        <v>18.477469493386792</v>
      </c>
      <c r="D37" s="1">
        <v>16.666458919934495</v>
      </c>
      <c r="E37" s="1">
        <v>17.856481947935567</v>
      </c>
      <c r="F37" s="117">
        <v>15.431075141662564</v>
      </c>
      <c r="G37" s="117">
        <v>16.240886733857501</v>
      </c>
      <c r="H37" s="117">
        <v>14.937509475060798</v>
      </c>
      <c r="I37" s="118">
        <v>28.085639175888002</v>
      </c>
      <c r="J37" s="119"/>
      <c r="K37" s="14">
        <v>22.131405220934962</v>
      </c>
      <c r="L37" s="121"/>
    </row>
    <row r="38" spans="1:12">
      <c r="A38" s="134"/>
      <c r="B38" s="135" t="s">
        <v>5</v>
      </c>
      <c r="C38" s="1">
        <v>17.318300245688281</v>
      </c>
      <c r="D38" s="1">
        <v>17.437570598878171</v>
      </c>
      <c r="E38" s="1">
        <v>16.7383639843314</v>
      </c>
      <c r="F38" s="117">
        <v>13.676652463698447</v>
      </c>
      <c r="G38" s="117">
        <v>15.333117446321053</v>
      </c>
      <c r="H38" s="117">
        <v>15.587385846575835</v>
      </c>
      <c r="I38" s="118">
        <v>29.245654597734877</v>
      </c>
      <c r="J38" s="119"/>
      <c r="K38" s="14">
        <v>21.792680465462265</v>
      </c>
      <c r="L38" s="121"/>
    </row>
    <row r="39" spans="1:12">
      <c r="A39" s="134"/>
      <c r="B39" s="135" t="s">
        <v>6</v>
      </c>
      <c r="C39" s="1">
        <v>16.580256381219044</v>
      </c>
      <c r="D39" s="1">
        <v>14.657089225526461</v>
      </c>
      <c r="E39" s="1">
        <v>18.22213716840513</v>
      </c>
      <c r="F39" s="117">
        <v>14.795917452425766</v>
      </c>
      <c r="G39" s="117">
        <v>14.492650632132376</v>
      </c>
      <c r="H39" s="117">
        <v>15.337717246026363</v>
      </c>
      <c r="I39" s="118">
        <v>30.245835908847404</v>
      </c>
      <c r="J39" s="119"/>
      <c r="K39" s="14">
        <v>21.166402907733488</v>
      </c>
      <c r="L39" s="121"/>
    </row>
    <row r="40" spans="1:12">
      <c r="A40" s="134"/>
      <c r="B40" s="135" t="s">
        <v>7</v>
      </c>
      <c r="C40" s="1">
        <v>15.7138257783632</v>
      </c>
      <c r="D40" s="1">
        <v>14.281938012811818</v>
      </c>
      <c r="E40" s="1">
        <v>16.931898514515684</v>
      </c>
      <c r="F40" s="117">
        <v>14.798376028040572</v>
      </c>
      <c r="G40" s="117">
        <v>15.672903528717837</v>
      </c>
      <c r="H40" s="117">
        <v>15.556203953607776</v>
      </c>
      <c r="I40" s="118">
        <v>29.466976491799258</v>
      </c>
      <c r="J40" s="119"/>
      <c r="K40" s="14">
        <v>20.28064040825128</v>
      </c>
      <c r="L40" s="121"/>
    </row>
    <row r="41" spans="1:12">
      <c r="A41" s="134"/>
      <c r="B41" s="135" t="s">
        <v>8</v>
      </c>
      <c r="C41" s="1">
        <v>10.884070316811457</v>
      </c>
      <c r="D41" s="1">
        <v>14.163322143662247</v>
      </c>
      <c r="E41" s="1">
        <v>18.471236164251344</v>
      </c>
      <c r="F41" s="117">
        <v>12.330784261957589</v>
      </c>
      <c r="G41" s="117">
        <v>14.173123683873923</v>
      </c>
      <c r="H41" s="117">
        <v>15.914698681438988</v>
      </c>
      <c r="I41" s="118">
        <v>28.610455840885447</v>
      </c>
      <c r="J41" s="119"/>
      <c r="K41" s="14">
        <v>19.993021220739447</v>
      </c>
      <c r="L41" s="121"/>
    </row>
    <row r="42" spans="1:12">
      <c r="A42" s="134"/>
      <c r="B42" s="135" t="s">
        <v>9</v>
      </c>
      <c r="C42" s="1">
        <v>18.845931202737084</v>
      </c>
      <c r="D42" s="1">
        <v>14.116731041166849</v>
      </c>
      <c r="E42" s="1">
        <v>19.155724907636156</v>
      </c>
      <c r="F42" s="117">
        <v>15.17235694874576</v>
      </c>
      <c r="G42" s="117">
        <v>17.393341214472098</v>
      </c>
      <c r="H42" s="117">
        <v>13.631786756696608</v>
      </c>
      <c r="I42" s="118">
        <v>28.996806416332483</v>
      </c>
      <c r="J42" s="119"/>
      <c r="K42" s="14">
        <v>19.864219395608849</v>
      </c>
      <c r="L42" s="121"/>
    </row>
    <row r="43" spans="1:12">
      <c r="A43" s="134"/>
      <c r="B43" s="135" t="s">
        <v>10</v>
      </c>
      <c r="C43" s="1">
        <v>14.965224503828631</v>
      </c>
      <c r="D43" s="1">
        <v>16.774002835739715</v>
      </c>
      <c r="E43" s="1">
        <v>17.594693606172619</v>
      </c>
      <c r="F43" s="117">
        <v>13.258887347011418</v>
      </c>
      <c r="G43" s="117">
        <v>15.52140106763933</v>
      </c>
      <c r="H43" s="117">
        <v>15.797715907047882</v>
      </c>
      <c r="I43" s="118">
        <v>27.740136601044597</v>
      </c>
      <c r="J43" s="119"/>
      <c r="K43" s="14">
        <v>19.292539740741539</v>
      </c>
      <c r="L43" s="121"/>
    </row>
    <row r="44" spans="1:12">
      <c r="A44" s="134">
        <v>2006</v>
      </c>
      <c r="B44" s="135" t="s">
        <v>72</v>
      </c>
      <c r="C44" s="1">
        <v>14.814596625993838</v>
      </c>
      <c r="D44" s="1">
        <v>16.174101136911627</v>
      </c>
      <c r="E44" s="1">
        <v>17.316156358421104</v>
      </c>
      <c r="F44" s="117">
        <v>12.793293713753819</v>
      </c>
      <c r="G44" s="117">
        <v>15.576849938032808</v>
      </c>
      <c r="H44" s="117">
        <v>17.150853487156663</v>
      </c>
      <c r="I44" s="118">
        <v>29.1860960664802</v>
      </c>
      <c r="J44" s="120"/>
      <c r="K44" s="14">
        <v>19.299403764218177</v>
      </c>
      <c r="L44" s="120"/>
    </row>
    <row r="45" spans="1:12">
      <c r="A45" s="134"/>
      <c r="B45" s="135" t="s">
        <v>0</v>
      </c>
      <c r="C45" s="1">
        <v>16.977234239320435</v>
      </c>
      <c r="D45" s="1">
        <v>15.365237275489809</v>
      </c>
      <c r="E45" s="1">
        <v>15.635911297091976</v>
      </c>
      <c r="F45" s="117">
        <v>11.289046598268763</v>
      </c>
      <c r="G45" s="117">
        <v>14.548626973363239</v>
      </c>
      <c r="H45" s="117">
        <v>15.170947142592594</v>
      </c>
      <c r="I45" s="118">
        <v>29.236339647535573</v>
      </c>
      <c r="J45" s="120"/>
      <c r="K45" s="14">
        <v>19.17344629935997</v>
      </c>
      <c r="L45" s="120"/>
    </row>
    <row r="46" spans="1:12">
      <c r="A46" s="134"/>
      <c r="B46" s="135" t="s">
        <v>1</v>
      </c>
      <c r="C46" s="1">
        <v>16.192662523812313</v>
      </c>
      <c r="D46" s="1">
        <v>14.454095572602432</v>
      </c>
      <c r="E46" s="1">
        <v>16.669313310191349</v>
      </c>
      <c r="F46" s="117">
        <v>13.467318451543312</v>
      </c>
      <c r="G46" s="117">
        <v>15.284777163249345</v>
      </c>
      <c r="H46" s="117">
        <v>15.206348932607744</v>
      </c>
      <c r="I46" s="118">
        <v>28.08713368326206</v>
      </c>
      <c r="J46" s="120"/>
      <c r="K46" s="14">
        <v>19.021469299279016</v>
      </c>
      <c r="L46" s="120"/>
    </row>
    <row r="47" spans="1:12">
      <c r="A47" s="134"/>
      <c r="B47" s="135" t="s">
        <v>2</v>
      </c>
      <c r="C47" s="1">
        <v>16.156392913612478</v>
      </c>
      <c r="D47" s="1">
        <v>14.838024994197427</v>
      </c>
      <c r="E47" s="1">
        <v>16.754392199756968</v>
      </c>
      <c r="F47" s="117">
        <v>16.106340211444941</v>
      </c>
      <c r="G47" s="117">
        <v>15.807775954135581</v>
      </c>
      <c r="H47" s="117">
        <v>15.133590694224083</v>
      </c>
      <c r="I47" s="118">
        <v>26.078064685085767</v>
      </c>
      <c r="J47" s="120"/>
      <c r="K47" s="14">
        <v>18.657671522088403</v>
      </c>
      <c r="L47" s="120"/>
    </row>
    <row r="48" spans="1:12">
      <c r="A48" s="134"/>
      <c r="B48" s="135" t="s">
        <v>3</v>
      </c>
      <c r="C48" s="1">
        <v>16.524592277011649</v>
      </c>
      <c r="D48" s="1">
        <v>14.321480278799024</v>
      </c>
      <c r="E48" s="1">
        <v>21.581038833836054</v>
      </c>
      <c r="F48" s="117">
        <v>14.033601310387603</v>
      </c>
      <c r="G48" s="117">
        <v>16.9545631922106</v>
      </c>
      <c r="H48" s="117">
        <v>18.905651166396328</v>
      </c>
      <c r="I48" s="118">
        <v>26.658265044814343</v>
      </c>
      <c r="J48" s="120">
        <v>16.242460120327415</v>
      </c>
      <c r="K48" s="14">
        <v>18.972103330087332</v>
      </c>
      <c r="L48" s="120">
        <v>15.616716351551082</v>
      </c>
    </row>
    <row r="49" spans="1:12">
      <c r="A49" s="134"/>
      <c r="B49" s="135" t="s">
        <v>4</v>
      </c>
      <c r="C49" s="1">
        <v>15.947656883836533</v>
      </c>
      <c r="D49" s="1">
        <v>14.587806679983215</v>
      </c>
      <c r="E49" s="1">
        <v>18.485195790431835</v>
      </c>
      <c r="F49" s="117">
        <v>16.503654357595572</v>
      </c>
      <c r="G49" s="117">
        <v>16.234085047480988</v>
      </c>
      <c r="H49" s="117">
        <v>16.183079786032994</v>
      </c>
      <c r="I49" s="118">
        <v>26.869680617180318</v>
      </c>
      <c r="J49" s="120">
        <v>16.278752322629042</v>
      </c>
      <c r="K49" s="14">
        <v>18.773053004209721</v>
      </c>
      <c r="L49" s="120">
        <v>15.680981322890291</v>
      </c>
    </row>
    <row r="50" spans="1:12">
      <c r="A50" s="134"/>
      <c r="B50" s="135" t="s">
        <v>5</v>
      </c>
      <c r="C50" s="1">
        <v>15.142310849640939</v>
      </c>
      <c r="D50" s="1">
        <v>14.659725517212649</v>
      </c>
      <c r="E50" s="1">
        <v>18.271241238613502</v>
      </c>
      <c r="F50" s="117">
        <v>15.26431243136836</v>
      </c>
      <c r="G50" s="117">
        <v>15.300847645494951</v>
      </c>
      <c r="H50" s="117">
        <v>16.066842889821164</v>
      </c>
      <c r="I50" s="118">
        <v>27.872658461949111</v>
      </c>
      <c r="J50" s="120">
        <v>16.356208843176955</v>
      </c>
      <c r="K50" s="14">
        <v>18.700931346555585</v>
      </c>
      <c r="L50" s="120">
        <v>15.657513147562623</v>
      </c>
    </row>
    <row r="51" spans="1:12">
      <c r="A51" s="134"/>
      <c r="B51" s="135" t="s">
        <v>6</v>
      </c>
      <c r="C51" s="1">
        <v>15.08051673975865</v>
      </c>
      <c r="D51" s="1">
        <v>15.413191086479779</v>
      </c>
      <c r="E51" s="1">
        <v>18.451365693142538</v>
      </c>
      <c r="F51" s="117">
        <v>14.522949269377737</v>
      </c>
      <c r="G51" s="117">
        <v>16.236046774630978</v>
      </c>
      <c r="H51" s="117">
        <v>16.207032896231983</v>
      </c>
      <c r="I51" s="118">
        <v>27.930106813107237</v>
      </c>
      <c r="J51" s="120">
        <v>16.263959022045636</v>
      </c>
      <c r="K51" s="14">
        <v>18.435410156250004</v>
      </c>
      <c r="L51" s="120">
        <v>15.679028989174196</v>
      </c>
    </row>
    <row r="52" spans="1:12">
      <c r="A52" s="134"/>
      <c r="B52" s="135" t="s">
        <v>7</v>
      </c>
      <c r="C52" s="1">
        <v>14.287483473757714</v>
      </c>
      <c r="D52" s="1">
        <v>16.572347253716451</v>
      </c>
      <c r="E52" s="1">
        <v>18.509238876227116</v>
      </c>
      <c r="F52" s="117">
        <v>13.460061846066496</v>
      </c>
      <c r="G52" s="117">
        <v>16.082204975583355</v>
      </c>
      <c r="H52" s="117">
        <v>16.111505579876688</v>
      </c>
      <c r="I52" s="118">
        <v>28.276613853711016</v>
      </c>
      <c r="J52" s="120">
        <v>16.410849745518906</v>
      </c>
      <c r="K52" s="14">
        <v>18.402365086726071</v>
      </c>
      <c r="L52" s="120">
        <v>15.598289963795395</v>
      </c>
    </row>
    <row r="53" spans="1:12">
      <c r="A53" s="134"/>
      <c r="B53" s="135" t="s">
        <v>8</v>
      </c>
      <c r="C53" s="1">
        <v>15.339067846272147</v>
      </c>
      <c r="D53" s="1">
        <v>14.509237318962073</v>
      </c>
      <c r="E53" s="1">
        <v>20.944998696967879</v>
      </c>
      <c r="F53" s="117">
        <v>13.946615798897534</v>
      </c>
      <c r="G53" s="117">
        <v>15.532515942483316</v>
      </c>
      <c r="H53" s="117">
        <v>17.454595661261145</v>
      </c>
      <c r="I53" s="118">
        <v>28.938506293747864</v>
      </c>
      <c r="J53" s="120">
        <v>16.585892413503796</v>
      </c>
      <c r="K53" s="14">
        <v>18.560740319223619</v>
      </c>
      <c r="L53" s="120">
        <v>15.615646656379473</v>
      </c>
    </row>
    <row r="54" spans="1:12">
      <c r="A54" s="134"/>
      <c r="B54" s="135" t="s">
        <v>9</v>
      </c>
      <c r="C54" s="1">
        <v>15.345989444423431</v>
      </c>
      <c r="D54" s="1">
        <v>16.681993193880555</v>
      </c>
      <c r="E54" s="1">
        <v>18.345217353696441</v>
      </c>
      <c r="F54" s="117">
        <v>18.509721208134557</v>
      </c>
      <c r="G54" s="117">
        <v>16.730903111483482</v>
      </c>
      <c r="H54" s="117">
        <v>17.531161309575399</v>
      </c>
      <c r="I54" s="118">
        <v>29.221898431122366</v>
      </c>
      <c r="J54" s="120">
        <v>16.238556257203662</v>
      </c>
      <c r="K54" s="14">
        <v>18.492967385949928</v>
      </c>
      <c r="L54" s="120">
        <v>15.662072098454621</v>
      </c>
    </row>
    <row r="55" spans="1:12">
      <c r="A55" s="134"/>
      <c r="B55" s="135" t="s">
        <v>10</v>
      </c>
      <c r="C55" s="1">
        <v>17.167879060709595</v>
      </c>
      <c r="D55" s="1">
        <v>15.258357416851526</v>
      </c>
      <c r="E55" s="1">
        <v>17.764388881458171</v>
      </c>
      <c r="F55" s="117">
        <v>15.177272051210903</v>
      </c>
      <c r="G55" s="117">
        <v>15.235193550382785</v>
      </c>
      <c r="H55" s="117">
        <v>16.559202845995301</v>
      </c>
      <c r="I55" s="118">
        <v>29.468917156119431</v>
      </c>
      <c r="J55" s="120">
        <v>16.392013213054959</v>
      </c>
      <c r="K55" s="14">
        <v>18.689641129347621</v>
      </c>
      <c r="L55" s="120">
        <v>15.690916299178209</v>
      </c>
    </row>
    <row r="56" spans="1:12">
      <c r="A56" s="134">
        <v>2007</v>
      </c>
      <c r="B56" s="135" t="s">
        <v>72</v>
      </c>
      <c r="C56" s="1">
        <v>15.388683577624793</v>
      </c>
      <c r="D56" s="1">
        <v>16.344825649300084</v>
      </c>
      <c r="E56" s="1">
        <v>18.079432915417673</v>
      </c>
      <c r="F56" s="117">
        <v>18.607212228334912</v>
      </c>
      <c r="G56" s="117">
        <v>16.354496026919225</v>
      </c>
      <c r="H56" s="117">
        <v>17.001004531560493</v>
      </c>
      <c r="I56" s="118">
        <v>30.873854959341102</v>
      </c>
      <c r="J56" s="120">
        <v>16.223297628784177</v>
      </c>
      <c r="K56" s="14">
        <v>18.411410242336455</v>
      </c>
      <c r="L56" s="120">
        <v>15.682302994562372</v>
      </c>
    </row>
    <row r="57" spans="1:12">
      <c r="A57" s="134"/>
      <c r="B57" s="135" t="s">
        <v>0</v>
      </c>
      <c r="C57" s="1">
        <v>15.288304460083904</v>
      </c>
      <c r="D57" s="1">
        <v>15.963218206526349</v>
      </c>
      <c r="E57" s="1">
        <v>18.526191595317272</v>
      </c>
      <c r="F57" s="117">
        <v>14.689478662537313</v>
      </c>
      <c r="G57" s="117">
        <v>17.003286650204597</v>
      </c>
      <c r="H57" s="117">
        <v>16.267143004486147</v>
      </c>
      <c r="I57" s="118">
        <v>30.82534065808877</v>
      </c>
      <c r="J57" s="120">
        <v>16.24134868422567</v>
      </c>
      <c r="K57" s="14">
        <v>18.67512178873298</v>
      </c>
      <c r="L57" s="120">
        <v>15.66304865274051</v>
      </c>
    </row>
    <row r="58" spans="1:12">
      <c r="A58" s="134"/>
      <c r="B58" s="135" t="s">
        <v>1</v>
      </c>
      <c r="C58" s="1">
        <v>15.593736890192138</v>
      </c>
      <c r="D58" s="1">
        <v>15.762326261888118</v>
      </c>
      <c r="E58" s="1">
        <v>18.289419369758523</v>
      </c>
      <c r="F58" s="117">
        <v>15.270736551618768</v>
      </c>
      <c r="G58" s="117">
        <v>16.974402581104016</v>
      </c>
      <c r="H58" s="117">
        <v>16.93484668274537</v>
      </c>
      <c r="I58" s="118">
        <v>31.143105720113354</v>
      </c>
      <c r="J58" s="120">
        <v>16.334317248699779</v>
      </c>
      <c r="K58" s="14">
        <v>18.697505996037403</v>
      </c>
      <c r="L58" s="120">
        <v>15.722494165286443</v>
      </c>
    </row>
    <row r="59" spans="1:12">
      <c r="A59" s="134"/>
      <c r="B59" s="135" t="s">
        <v>2</v>
      </c>
      <c r="C59" s="1">
        <v>16.122821707686249</v>
      </c>
      <c r="D59" s="1">
        <v>16.611795276249641</v>
      </c>
      <c r="E59" s="1">
        <v>18.71497165370716</v>
      </c>
      <c r="F59" s="117">
        <v>15.374880114481595</v>
      </c>
      <c r="G59" s="117">
        <v>16.031535386862792</v>
      </c>
      <c r="H59" s="117">
        <v>16.503578810525607</v>
      </c>
      <c r="I59" s="118">
        <v>31.235673984055556</v>
      </c>
      <c r="J59" s="120">
        <v>16.340786617535869</v>
      </c>
      <c r="K59" s="14">
        <v>18.570697262219007</v>
      </c>
      <c r="L59" s="120">
        <v>15.789403573194209</v>
      </c>
    </row>
    <row r="60" spans="1:12">
      <c r="A60" s="134"/>
      <c r="B60" s="135" t="s">
        <v>3</v>
      </c>
      <c r="C60" s="1">
        <v>14.055271863700671</v>
      </c>
      <c r="D60" s="1">
        <v>18.470102122053845</v>
      </c>
      <c r="E60" s="1">
        <v>19.248296000794085</v>
      </c>
      <c r="F60" s="117">
        <v>14.407667704286474</v>
      </c>
      <c r="G60" s="117">
        <v>16.368659602267172</v>
      </c>
      <c r="H60" s="117">
        <v>15.269467845401545</v>
      </c>
      <c r="I60" s="118">
        <v>30.572025101443806</v>
      </c>
      <c r="J60" s="120">
        <v>16.441938767038533</v>
      </c>
      <c r="K60" s="14">
        <v>18.494838769953553</v>
      </c>
      <c r="L60" s="120">
        <v>15.908541752823258</v>
      </c>
    </row>
    <row r="61" spans="1:12">
      <c r="A61" s="134"/>
      <c r="B61" s="135" t="s">
        <v>4</v>
      </c>
      <c r="C61" s="1">
        <v>17.295117202498894</v>
      </c>
      <c r="D61" s="1">
        <v>17.853251082413738</v>
      </c>
      <c r="E61" s="1">
        <v>17.268921360622549</v>
      </c>
      <c r="F61" s="117">
        <v>15.669784445012006</v>
      </c>
      <c r="G61" s="117">
        <v>16.013804581019116</v>
      </c>
      <c r="H61" s="117">
        <v>16.392553818171383</v>
      </c>
      <c r="I61" s="118">
        <v>30.128177614559576</v>
      </c>
      <c r="J61" s="120">
        <v>16.722938862903149</v>
      </c>
      <c r="K61" s="14">
        <v>18.415694989885804</v>
      </c>
      <c r="L61" s="120">
        <v>15.941331742410089</v>
      </c>
    </row>
    <row r="62" spans="1:12">
      <c r="A62" s="134"/>
      <c r="B62" s="135" t="s">
        <v>5</v>
      </c>
      <c r="C62" s="1">
        <v>16.194742833499774</v>
      </c>
      <c r="D62" s="1">
        <v>17.214673519126055</v>
      </c>
      <c r="E62" s="1">
        <v>16.04491230962228</v>
      </c>
      <c r="F62" s="117">
        <v>14.858488815651762</v>
      </c>
      <c r="G62" s="117">
        <v>16.045036278717667</v>
      </c>
      <c r="H62" s="117">
        <v>14.672813141670947</v>
      </c>
      <c r="I62" s="118">
        <v>29.50316297026724</v>
      </c>
      <c r="J62" s="120">
        <v>16.442889579292082</v>
      </c>
      <c r="K62" s="14">
        <v>18.281302829914214</v>
      </c>
      <c r="L62" s="120">
        <v>15.925560146213256</v>
      </c>
    </row>
    <row r="63" spans="1:12">
      <c r="A63" s="134"/>
      <c r="B63" s="135" t="s">
        <v>6</v>
      </c>
      <c r="C63" s="1">
        <v>15.733067507777481</v>
      </c>
      <c r="D63" s="1">
        <v>16.511369193673428</v>
      </c>
      <c r="E63" s="1">
        <v>17.391298970725753</v>
      </c>
      <c r="F63" s="117">
        <v>15.179505376987485</v>
      </c>
      <c r="G63" s="117">
        <v>16.803995917135232</v>
      </c>
      <c r="H63" s="117">
        <v>14.455048406245968</v>
      </c>
      <c r="I63" s="118">
        <v>29.672546114492402</v>
      </c>
      <c r="J63" s="120">
        <v>16.152746379102773</v>
      </c>
      <c r="K63" s="14">
        <v>18.165499781510956</v>
      </c>
      <c r="L63" s="120">
        <v>15.958117257426075</v>
      </c>
    </row>
    <row r="64" spans="1:12">
      <c r="A64" s="134"/>
      <c r="B64" s="135" t="s">
        <v>7</v>
      </c>
      <c r="C64" s="1">
        <v>19.86737331769012</v>
      </c>
      <c r="D64" s="1">
        <v>17.062489122671732</v>
      </c>
      <c r="E64" s="1">
        <v>17.94622668256774</v>
      </c>
      <c r="F64" s="117">
        <v>16.700805499951471</v>
      </c>
      <c r="G64" s="117">
        <v>15.700420292680537</v>
      </c>
      <c r="H64" s="117">
        <v>13.612849452639226</v>
      </c>
      <c r="I64" s="118">
        <v>29.697511884157866</v>
      </c>
      <c r="J64" s="120">
        <v>16.078254740431859</v>
      </c>
      <c r="K64" s="14">
        <v>18.03772903465013</v>
      </c>
      <c r="L64" s="120">
        <v>15.992663306980045</v>
      </c>
    </row>
    <row r="65" spans="1:12">
      <c r="A65" s="134"/>
      <c r="B65" s="135" t="s">
        <v>8</v>
      </c>
      <c r="C65" s="1">
        <v>15.655625320108463</v>
      </c>
      <c r="D65" s="1">
        <v>16.090593903237064</v>
      </c>
      <c r="E65" s="1">
        <v>17.505604962620822</v>
      </c>
      <c r="F65" s="117">
        <v>15.538613274112182</v>
      </c>
      <c r="G65" s="117">
        <v>15.505651228116427</v>
      </c>
      <c r="H65" s="117">
        <v>15.716750317923266</v>
      </c>
      <c r="I65" s="118">
        <v>29.630484279113958</v>
      </c>
      <c r="J65" s="120">
        <v>15.926199749191946</v>
      </c>
      <c r="K65" s="14">
        <v>17.919865938542831</v>
      </c>
      <c r="L65" s="120">
        <v>15.987555779895427</v>
      </c>
    </row>
    <row r="66" spans="1:12">
      <c r="A66" s="134"/>
      <c r="B66" s="135" t="s">
        <v>9</v>
      </c>
      <c r="C66" s="1">
        <v>16.888820594643093</v>
      </c>
      <c r="D66" s="1">
        <v>19.189455368239656</v>
      </c>
      <c r="E66" s="1">
        <v>18.737136174842281</v>
      </c>
      <c r="F66" s="117">
        <v>14.457193718465108</v>
      </c>
      <c r="G66" s="117">
        <v>16.178793141261636</v>
      </c>
      <c r="H66" s="117">
        <v>11.967812790433888</v>
      </c>
      <c r="I66" s="118">
        <v>29.663926951354085</v>
      </c>
      <c r="J66" s="120">
        <v>15.895374953465263</v>
      </c>
      <c r="K66" s="14">
        <v>17.823427174708105</v>
      </c>
      <c r="L66" s="120">
        <v>15.895996247129426</v>
      </c>
    </row>
    <row r="67" spans="1:12">
      <c r="A67" s="134"/>
      <c r="B67" s="135" t="s">
        <v>10</v>
      </c>
      <c r="C67" s="1">
        <v>15.189984713083089</v>
      </c>
      <c r="D67" s="1">
        <v>16.788498486586679</v>
      </c>
      <c r="E67" s="1">
        <v>18.287101769713253</v>
      </c>
      <c r="F67" s="117">
        <v>14.380579359268982</v>
      </c>
      <c r="G67" s="117">
        <v>17.072523666726767</v>
      </c>
      <c r="H67" s="117">
        <v>15.154427737476098</v>
      </c>
      <c r="I67" s="118">
        <v>29.62314542492215</v>
      </c>
      <c r="J67" s="120">
        <v>16.135568000187543</v>
      </c>
      <c r="K67" s="14">
        <v>17.732870291501428</v>
      </c>
      <c r="L67" s="120">
        <v>15.936160949704192</v>
      </c>
    </row>
    <row r="68" spans="1:12">
      <c r="A68" s="134">
        <v>2008</v>
      </c>
      <c r="B68" s="135" t="s">
        <v>72</v>
      </c>
      <c r="C68" s="1">
        <v>15.332979363792935</v>
      </c>
      <c r="D68" s="1">
        <v>15.964080547286221</v>
      </c>
      <c r="E68" s="1">
        <v>16.521637339679231</v>
      </c>
      <c r="F68" s="117">
        <v>13.958921616802185</v>
      </c>
      <c r="G68" s="117">
        <v>16.763619923955524</v>
      </c>
      <c r="H68" s="117">
        <v>9.8404127589460835</v>
      </c>
      <c r="I68" s="118">
        <v>28.744319026117925</v>
      </c>
      <c r="J68" s="120">
        <v>15.900192074586183</v>
      </c>
      <c r="K68" s="14">
        <v>17.581720480233336</v>
      </c>
      <c r="L68" s="120">
        <v>15.83400209684633</v>
      </c>
    </row>
    <row r="69" spans="1:12">
      <c r="A69" s="134"/>
      <c r="B69" s="135" t="s">
        <v>0</v>
      </c>
      <c r="C69" s="1">
        <v>16.839955498354705</v>
      </c>
      <c r="D69" s="1">
        <v>16.026839718239465</v>
      </c>
      <c r="E69" s="1">
        <v>17.960065706112076</v>
      </c>
      <c r="F69" s="117">
        <v>15.662396400657153</v>
      </c>
      <c r="G69" s="117">
        <v>16.496059764985926</v>
      </c>
      <c r="H69" s="117">
        <v>15.85003434356004</v>
      </c>
      <c r="I69" s="118">
        <v>28.422497011826234</v>
      </c>
      <c r="J69" s="120">
        <v>15.841113044669061</v>
      </c>
      <c r="K69" s="14">
        <v>17.374508230370015</v>
      </c>
      <c r="L69" s="120">
        <v>15.786619224118969</v>
      </c>
    </row>
    <row r="70" spans="1:12">
      <c r="A70" s="134"/>
      <c r="B70" s="135" t="s">
        <v>1</v>
      </c>
      <c r="C70" s="1">
        <v>16.958301958424553</v>
      </c>
      <c r="D70" s="1">
        <v>16.451886318633445</v>
      </c>
      <c r="E70" s="1">
        <v>18.142198757441182</v>
      </c>
      <c r="F70" s="117">
        <v>14.151654151200566</v>
      </c>
      <c r="G70" s="117">
        <v>16.906118038182449</v>
      </c>
      <c r="H70" s="117">
        <v>15.936205224694113</v>
      </c>
      <c r="I70" s="118">
        <v>24.429138291662447</v>
      </c>
      <c r="J70" s="120">
        <v>15.987280690111238</v>
      </c>
      <c r="K70" s="14">
        <v>18.259786121645334</v>
      </c>
      <c r="L70" s="120">
        <v>15.769240127402901</v>
      </c>
    </row>
    <row r="71" spans="1:12">
      <c r="A71" s="134"/>
      <c r="B71" s="135" t="s">
        <v>2</v>
      </c>
      <c r="C71" s="1">
        <v>16.306572400496503</v>
      </c>
      <c r="D71" s="1">
        <v>16.053059948106291</v>
      </c>
      <c r="E71" s="1">
        <v>18.004790279953376</v>
      </c>
      <c r="F71" s="117">
        <v>14.85102332665088</v>
      </c>
      <c r="G71" s="117">
        <v>16.476207253162425</v>
      </c>
      <c r="H71" s="117">
        <v>16.064290847901276</v>
      </c>
      <c r="I71" s="118">
        <v>24.547595421508465</v>
      </c>
      <c r="J71" s="120">
        <v>16.232714530875054</v>
      </c>
      <c r="K71" s="14">
        <v>18.089336527223729</v>
      </c>
      <c r="L71" s="120">
        <v>15.751749465051509</v>
      </c>
    </row>
    <row r="72" spans="1:12">
      <c r="A72" s="134"/>
      <c r="B72" s="135" t="s">
        <v>3</v>
      </c>
      <c r="C72" s="1">
        <v>16.507010002332244</v>
      </c>
      <c r="D72" s="1">
        <v>16.077417162839698</v>
      </c>
      <c r="E72" s="1">
        <v>18.249069416609721</v>
      </c>
      <c r="F72" s="117">
        <v>16.305774170780477</v>
      </c>
      <c r="G72" s="117">
        <v>15.413431544107839</v>
      </c>
      <c r="H72" s="117">
        <v>17.208906067772272</v>
      </c>
      <c r="I72" s="118">
        <v>24.342338759821029</v>
      </c>
      <c r="J72" s="120">
        <v>16.330620188221015</v>
      </c>
      <c r="K72" s="14">
        <v>17.899222317928654</v>
      </c>
      <c r="L72" s="120">
        <v>15.86819029107871</v>
      </c>
    </row>
    <row r="73" spans="1:12">
      <c r="A73" s="134"/>
      <c r="B73" s="135" t="s">
        <v>4</v>
      </c>
      <c r="C73" s="1">
        <v>17.108328093899466</v>
      </c>
      <c r="D73" s="1">
        <v>17.316115640458367</v>
      </c>
      <c r="E73" s="1">
        <v>19.165658970160397</v>
      </c>
      <c r="F73" s="117">
        <v>16.590068656771777</v>
      </c>
      <c r="G73" s="117">
        <v>16.827548479832551</v>
      </c>
      <c r="H73" s="117">
        <v>17.52524883731531</v>
      </c>
      <c r="I73" s="118">
        <v>24.19032003943774</v>
      </c>
      <c r="J73" s="120">
        <v>16.52563064675099</v>
      </c>
      <c r="K73" s="14">
        <v>18.196274899435554</v>
      </c>
      <c r="L73" s="120">
        <v>15.987242203649462</v>
      </c>
    </row>
    <row r="74" spans="1:12">
      <c r="A74" s="134"/>
      <c r="B74" s="135" t="s">
        <v>5</v>
      </c>
      <c r="C74" s="1">
        <v>16.200822044567992</v>
      </c>
      <c r="D74" s="1">
        <v>18.025352650863358</v>
      </c>
      <c r="E74" s="1">
        <v>17.658055676037083</v>
      </c>
      <c r="F74" s="117">
        <v>15.107386019515534</v>
      </c>
      <c r="G74" s="117">
        <v>18.515365476288657</v>
      </c>
      <c r="H74" s="117">
        <v>18.120099947746144</v>
      </c>
      <c r="I74" s="118">
        <v>24.298976146342753</v>
      </c>
      <c r="J74" s="120">
        <v>16.834462010844518</v>
      </c>
      <c r="K74" s="14">
        <v>17.988325251027746</v>
      </c>
      <c r="L74" s="120">
        <v>16.17354912450114</v>
      </c>
    </row>
    <row r="75" spans="1:12">
      <c r="A75" s="134"/>
      <c r="B75" s="135" t="s">
        <v>6</v>
      </c>
      <c r="C75" s="1">
        <v>18.475146531779373</v>
      </c>
      <c r="D75" s="1">
        <v>18.866019259003703</v>
      </c>
      <c r="E75" s="1">
        <v>21.848899295819844</v>
      </c>
      <c r="F75" s="117">
        <v>17.861350699318102</v>
      </c>
      <c r="G75" s="117">
        <v>23.942153857064696</v>
      </c>
      <c r="H75" s="117">
        <v>19.537767348186051</v>
      </c>
      <c r="I75" s="118">
        <v>24.447159001620857</v>
      </c>
      <c r="J75" s="120">
        <v>17.389167286338019</v>
      </c>
      <c r="K75" s="14">
        <v>18.392068540247351</v>
      </c>
      <c r="L75" s="120">
        <v>16.694355234030116</v>
      </c>
    </row>
    <row r="76" spans="1:12">
      <c r="A76" s="134"/>
      <c r="B76" s="135" t="s">
        <v>7</v>
      </c>
      <c r="C76" s="1">
        <v>17.425511872207782</v>
      </c>
      <c r="D76" s="1">
        <v>15.117179739734032</v>
      </c>
      <c r="E76" s="1">
        <v>19.245395565392126</v>
      </c>
      <c r="F76" s="117">
        <v>17.768219838137156</v>
      </c>
      <c r="G76" s="117">
        <v>18.801846048921742</v>
      </c>
      <c r="H76" s="117">
        <v>18.291494895126537</v>
      </c>
      <c r="I76" s="118">
        <v>24.552711129216682</v>
      </c>
      <c r="J76" s="120">
        <v>16.955555082882142</v>
      </c>
      <c r="K76" s="14">
        <v>19.099919723200617</v>
      </c>
      <c r="L76" s="120">
        <v>16.253401514035417</v>
      </c>
    </row>
    <row r="77" spans="1:12">
      <c r="A77" s="134"/>
      <c r="B77" s="135" t="s">
        <v>8</v>
      </c>
      <c r="C77" s="1">
        <v>14.98807965949702</v>
      </c>
      <c r="D77" s="1">
        <v>16.69906741199512</v>
      </c>
      <c r="E77" s="1">
        <v>20.383239600350482</v>
      </c>
      <c r="F77" s="117">
        <v>12.377017881302157</v>
      </c>
      <c r="G77" s="117">
        <v>17.934073122033716</v>
      </c>
      <c r="H77" s="117">
        <v>19.481422284282061</v>
      </c>
      <c r="I77" s="118">
        <v>24.471625211530071</v>
      </c>
      <c r="J77" s="120">
        <v>17.116632465118499</v>
      </c>
      <c r="K77" s="14">
        <v>18.214359422491508</v>
      </c>
      <c r="L77" s="120">
        <v>16.428990085250181</v>
      </c>
    </row>
    <row r="78" spans="1:12">
      <c r="A78" s="134"/>
      <c r="B78" s="135" t="s">
        <v>9</v>
      </c>
      <c r="C78" s="1">
        <v>18.320555171488053</v>
      </c>
      <c r="D78" s="1">
        <v>16.088355799015911</v>
      </c>
      <c r="E78" s="1">
        <v>20.801743067155691</v>
      </c>
      <c r="F78" s="117">
        <v>17.920879438635474</v>
      </c>
      <c r="G78" s="117">
        <v>16.350657617998934</v>
      </c>
      <c r="H78" s="117">
        <v>20.022228170268576</v>
      </c>
      <c r="I78" s="118">
        <v>24.903755211763592</v>
      </c>
      <c r="J78" s="120">
        <v>17.181612068543998</v>
      </c>
      <c r="K78" s="14">
        <v>18.637598802610547</v>
      </c>
      <c r="L78" s="120">
        <v>16.49374624972134</v>
      </c>
    </row>
    <row r="79" spans="1:12">
      <c r="A79" s="134"/>
      <c r="B79" s="135" t="s">
        <v>10</v>
      </c>
      <c r="C79" s="1">
        <v>15.918683462106189</v>
      </c>
      <c r="D79" s="1">
        <v>19.379591546763773</v>
      </c>
      <c r="E79" s="1">
        <v>18.50422244408195</v>
      </c>
      <c r="F79" s="117">
        <v>18.773384524092787</v>
      </c>
      <c r="G79" s="117">
        <v>19.514494120194385</v>
      </c>
      <c r="H79" s="117">
        <v>18.947254392294617</v>
      </c>
      <c r="I79" s="118">
        <v>25.102482312218861</v>
      </c>
      <c r="J79" s="120">
        <v>17.460990647678841</v>
      </c>
      <c r="K79" s="14">
        <v>18.83507867052975</v>
      </c>
      <c r="L79" s="120">
        <v>16.691580254245778</v>
      </c>
    </row>
    <row r="80" spans="1:12">
      <c r="A80" s="134">
        <v>2009</v>
      </c>
      <c r="B80" s="135" t="s">
        <v>72</v>
      </c>
      <c r="C80" s="1">
        <v>19.592942018831508</v>
      </c>
      <c r="D80" s="1">
        <v>17.233173491682514</v>
      </c>
      <c r="E80" s="1">
        <v>20.848397966541249</v>
      </c>
      <c r="F80" s="117">
        <v>17.896385300018984</v>
      </c>
      <c r="G80" s="117">
        <v>19.658139241475759</v>
      </c>
      <c r="H80" s="117">
        <v>18.392249059037074</v>
      </c>
      <c r="I80" s="118">
        <v>26.333650464430988</v>
      </c>
      <c r="J80" s="120">
        <v>17.588417221703274</v>
      </c>
      <c r="K80" s="14">
        <v>19.622516768487102</v>
      </c>
      <c r="L80" s="120">
        <v>16.829314987941725</v>
      </c>
    </row>
    <row r="81" spans="1:12">
      <c r="A81" s="134"/>
      <c r="B81" s="135" t="s">
        <v>0</v>
      </c>
      <c r="C81" s="1">
        <v>17.859134333035435</v>
      </c>
      <c r="D81" s="1">
        <v>14.446588103217215</v>
      </c>
      <c r="E81" s="1">
        <v>22.126981562684257</v>
      </c>
      <c r="F81" s="117">
        <v>20.667190226891684</v>
      </c>
      <c r="G81" s="117">
        <v>20.136736350332011</v>
      </c>
      <c r="H81" s="117">
        <v>18.944122111828495</v>
      </c>
      <c r="I81" s="118">
        <v>26.671499367086767</v>
      </c>
      <c r="J81" s="120">
        <v>17.611163352656153</v>
      </c>
      <c r="K81" s="14">
        <v>19.684123667002066</v>
      </c>
      <c r="L81" s="120">
        <v>16.819685321539943</v>
      </c>
    </row>
    <row r="82" spans="1:12">
      <c r="A82" s="134"/>
      <c r="B82" s="135" t="s">
        <v>1</v>
      </c>
      <c r="C82" s="1">
        <v>19.537381983375965</v>
      </c>
      <c r="D82" s="1">
        <v>14.489757388317228</v>
      </c>
      <c r="E82" s="1">
        <v>18.765816139817449</v>
      </c>
      <c r="F82" s="117">
        <v>18.656379662461042</v>
      </c>
      <c r="G82" s="117">
        <v>18.282283879536674</v>
      </c>
      <c r="H82" s="117">
        <v>19.330110031039364</v>
      </c>
      <c r="I82" s="118">
        <v>26.877568898027498</v>
      </c>
      <c r="J82" s="120">
        <v>17.59290543083041</v>
      </c>
      <c r="K82" s="14">
        <v>19.764991361380684</v>
      </c>
      <c r="L82" s="120">
        <v>16.957740424359656</v>
      </c>
    </row>
    <row r="83" spans="1:12">
      <c r="A83" s="134"/>
      <c r="B83" s="135" t="s">
        <v>2</v>
      </c>
      <c r="C83" s="1">
        <v>17.634246102000983</v>
      </c>
      <c r="D83" s="1">
        <v>18.286235355325527</v>
      </c>
      <c r="E83" s="1">
        <v>20.496770768696003</v>
      </c>
      <c r="F83" s="117">
        <v>19.65726969642391</v>
      </c>
      <c r="G83" s="117">
        <v>20.338298108644754</v>
      </c>
      <c r="H83" s="117">
        <v>19.386690103872713</v>
      </c>
      <c r="I83" s="118">
        <v>27.132852923270814</v>
      </c>
      <c r="J83" s="120">
        <v>18.144876110005377</v>
      </c>
      <c r="K83" s="14">
        <v>19.832169335646537</v>
      </c>
      <c r="L83" s="120">
        <v>17.003639388965041</v>
      </c>
    </row>
    <row r="84" spans="1:12">
      <c r="A84" s="134"/>
      <c r="B84" s="135" t="s">
        <v>3</v>
      </c>
      <c r="C84" s="1">
        <v>18.929223385400537</v>
      </c>
      <c r="D84" s="1">
        <v>17.951825165834894</v>
      </c>
      <c r="E84" s="1">
        <v>20.403761040528696</v>
      </c>
      <c r="F84" s="117">
        <v>17.805649609436241</v>
      </c>
      <c r="G84" s="117">
        <v>17.624293940909457</v>
      </c>
      <c r="H84" s="117">
        <v>19.311659864955491</v>
      </c>
      <c r="I84" s="118">
        <v>27.7190736665443</v>
      </c>
      <c r="J84" s="120">
        <v>17.673523536970755</v>
      </c>
      <c r="K84" s="14">
        <v>19.825200175085531</v>
      </c>
      <c r="L84" s="120">
        <v>16.983088172752854</v>
      </c>
    </row>
    <row r="85" spans="1:12">
      <c r="A85" s="134"/>
      <c r="B85" s="135" t="s">
        <v>4</v>
      </c>
      <c r="C85" s="1">
        <v>17.482494092567865</v>
      </c>
      <c r="D85" s="1">
        <v>15.942838374828183</v>
      </c>
      <c r="E85" s="1">
        <v>20.059240016906699</v>
      </c>
      <c r="F85" s="117">
        <v>18.011411572211316</v>
      </c>
      <c r="G85" s="117">
        <v>18.665265645516232</v>
      </c>
      <c r="H85" s="117">
        <v>19.151401852227661</v>
      </c>
      <c r="I85" s="118">
        <v>28.056339124283983</v>
      </c>
      <c r="J85" s="120">
        <v>17.793083949539756</v>
      </c>
      <c r="K85" s="14">
        <v>20.188313696964357</v>
      </c>
      <c r="L85" s="120">
        <v>17.010846796935365</v>
      </c>
    </row>
    <row r="86" spans="1:12">
      <c r="A86" s="134"/>
      <c r="B86" s="135" t="s">
        <v>5</v>
      </c>
      <c r="C86" s="1">
        <v>20.257832919677714</v>
      </c>
      <c r="D86" s="1">
        <v>16.97259916510659</v>
      </c>
      <c r="E86" s="1">
        <v>19.846490400957197</v>
      </c>
      <c r="F86" s="117">
        <v>18.558856787780126</v>
      </c>
      <c r="G86" s="117">
        <v>20.585648723697467</v>
      </c>
      <c r="H86" s="117">
        <v>20.284266470216082</v>
      </c>
      <c r="I86" s="118">
        <v>28.353796318071467</v>
      </c>
      <c r="J86" s="120">
        <v>17.795638181541104</v>
      </c>
      <c r="K86" s="14">
        <v>20.447600576590858</v>
      </c>
      <c r="L86" s="120">
        <v>17.059446605148526</v>
      </c>
    </row>
    <row r="87" spans="1:12">
      <c r="A87" s="134"/>
      <c r="B87" s="135" t="s">
        <v>6</v>
      </c>
      <c r="C87" s="1">
        <v>17.919605592894953</v>
      </c>
      <c r="D87" s="1">
        <v>18.65879977071906</v>
      </c>
      <c r="E87" s="1">
        <v>19.090281056445274</v>
      </c>
      <c r="F87" s="117">
        <v>14.249632338870297</v>
      </c>
      <c r="G87" s="117">
        <v>19.200328699505853</v>
      </c>
      <c r="H87" s="117">
        <v>18.701982365095777</v>
      </c>
      <c r="I87" s="118">
        <v>28.727989450794077</v>
      </c>
      <c r="J87" s="120">
        <v>17.686540621105827</v>
      </c>
      <c r="K87" s="14">
        <v>20.502755713015638</v>
      </c>
      <c r="L87" s="120">
        <v>17.074424619143553</v>
      </c>
    </row>
    <row r="88" spans="1:12">
      <c r="A88" s="134"/>
      <c r="B88" s="135" t="s">
        <v>7</v>
      </c>
      <c r="C88" s="1">
        <v>17.919605592894953</v>
      </c>
      <c r="D88" s="1">
        <v>17.2</v>
      </c>
      <c r="E88" s="1">
        <v>19.2</v>
      </c>
      <c r="F88" s="117">
        <v>15</v>
      </c>
      <c r="G88" s="117">
        <v>21.7</v>
      </c>
      <c r="H88" s="117">
        <v>17.600000000000001</v>
      </c>
      <c r="I88" s="118">
        <v>29.058140409882757</v>
      </c>
      <c r="J88" s="120">
        <v>17.825552738759569</v>
      </c>
      <c r="K88" s="14">
        <v>20.57914703534437</v>
      </c>
      <c r="L88" s="120">
        <v>17.109488785516312</v>
      </c>
    </row>
    <row r="89" spans="1:12">
      <c r="A89" s="134"/>
      <c r="B89" s="135" t="s">
        <v>8</v>
      </c>
      <c r="C89" s="1">
        <v>18.194030656765158</v>
      </c>
      <c r="D89" s="1">
        <v>18.057720196829351</v>
      </c>
      <c r="E89" s="1">
        <v>18.135444466603843</v>
      </c>
      <c r="F89" s="117">
        <v>17.208427390916732</v>
      </c>
      <c r="G89" s="117">
        <v>19.115167886779744</v>
      </c>
      <c r="H89" s="117">
        <v>18.015778786555277</v>
      </c>
      <c r="I89" s="118">
        <v>29.226449722883036</v>
      </c>
      <c r="J89" s="120">
        <v>17.911888105116049</v>
      </c>
      <c r="K89" s="14">
        <v>20.658250425602411</v>
      </c>
      <c r="L89" s="120">
        <v>17.122983265984193</v>
      </c>
    </row>
    <row r="90" spans="1:12">
      <c r="A90" s="134"/>
      <c r="B90" s="135" t="s">
        <v>9</v>
      </c>
      <c r="C90" s="1">
        <v>18.183305932568768</v>
      </c>
      <c r="D90" s="1">
        <v>16.5764172380029</v>
      </c>
      <c r="E90" s="1">
        <v>17.854986779952334</v>
      </c>
      <c r="F90" s="117">
        <v>17.920723174613276</v>
      </c>
      <c r="G90" s="117">
        <v>17.192308993973093</v>
      </c>
      <c r="H90" s="117">
        <v>18.100987169208302</v>
      </c>
      <c r="I90" s="118">
        <v>29.679988461067975</v>
      </c>
      <c r="J90" s="120">
        <v>17.991694361496496</v>
      </c>
      <c r="K90" s="14">
        <v>20.889896438505605</v>
      </c>
      <c r="L90" s="120">
        <v>16.951959301165566</v>
      </c>
    </row>
    <row r="91" spans="1:12">
      <c r="A91" s="134"/>
      <c r="B91" s="135" t="s">
        <v>10</v>
      </c>
      <c r="C91" s="1">
        <v>17.787771869641077</v>
      </c>
      <c r="D91" s="1">
        <v>18.411949110596485</v>
      </c>
      <c r="E91" s="1">
        <v>17.906254433268455</v>
      </c>
      <c r="F91" s="117">
        <v>16.026557786436459</v>
      </c>
      <c r="G91" s="117">
        <v>17.181568030316551</v>
      </c>
      <c r="H91" s="117">
        <v>17.996398260011343</v>
      </c>
      <c r="I91" s="118">
        <v>29.721538321086886</v>
      </c>
      <c r="J91" s="120">
        <v>18.077673686768257</v>
      </c>
      <c r="K91" s="14">
        <v>20.864062307290009</v>
      </c>
      <c r="L91" s="120">
        <v>16.969701752998166</v>
      </c>
    </row>
    <row r="92" spans="1:12">
      <c r="A92" s="134">
        <v>2010</v>
      </c>
      <c r="B92" s="135" t="s">
        <v>72</v>
      </c>
      <c r="C92" s="1">
        <v>18.018092112142423</v>
      </c>
      <c r="D92" s="1">
        <v>16.201328526795798</v>
      </c>
      <c r="E92" s="1">
        <v>17.39359295863235</v>
      </c>
      <c r="F92" s="117">
        <v>18.669881978998777</v>
      </c>
      <c r="G92" s="117">
        <v>19.106492379001089</v>
      </c>
      <c r="H92" s="117">
        <v>18.601379687898429</v>
      </c>
      <c r="I92" s="118">
        <v>29.983558193692023</v>
      </c>
      <c r="J92" s="120">
        <v>17.975926605359806</v>
      </c>
      <c r="K92" s="14">
        <v>20.940638284158208</v>
      </c>
      <c r="L92" s="120">
        <v>16.976872678271114</v>
      </c>
    </row>
    <row r="93" spans="1:12">
      <c r="A93" s="134"/>
      <c r="B93" s="135" t="s">
        <v>0</v>
      </c>
      <c r="C93" s="1">
        <v>16.714486167912764</v>
      </c>
      <c r="D93" s="1">
        <v>14.594185028421824</v>
      </c>
      <c r="E93" s="1">
        <v>16.973786128478466</v>
      </c>
      <c r="F93" s="117">
        <v>16.726575821846009</v>
      </c>
      <c r="G93" s="117">
        <v>17.309944096983834</v>
      </c>
      <c r="H93" s="117">
        <v>16.148468811846058</v>
      </c>
      <c r="I93" s="118">
        <v>30.012532841522791</v>
      </c>
      <c r="J93" s="120">
        <v>17.835324170968978</v>
      </c>
      <c r="K93" s="14">
        <v>21.139762117433403</v>
      </c>
      <c r="L93" s="120">
        <v>16.913927346704767</v>
      </c>
    </row>
    <row r="94" spans="1:12">
      <c r="A94" s="134"/>
      <c r="B94" s="135" t="s">
        <v>1</v>
      </c>
      <c r="C94" s="1">
        <v>16.93431896449432</v>
      </c>
      <c r="D94" s="1">
        <v>16.744395490421585</v>
      </c>
      <c r="E94" s="1">
        <v>16.952117881552415</v>
      </c>
      <c r="F94" s="117">
        <v>14.823868415188969</v>
      </c>
      <c r="G94" s="117">
        <v>17.461602592779919</v>
      </c>
      <c r="H94" s="117">
        <v>17.062697892528274</v>
      </c>
      <c r="I94" s="118">
        <v>30.055093999080409</v>
      </c>
      <c r="J94" s="120">
        <v>17.748126450758033</v>
      </c>
      <c r="K94" s="14">
        <v>21.176355150578086</v>
      </c>
      <c r="L94" s="120">
        <v>16.9126556055942</v>
      </c>
    </row>
    <row r="95" spans="1:12">
      <c r="A95" s="134"/>
      <c r="B95" s="135" t="s">
        <v>2</v>
      </c>
      <c r="C95" s="1">
        <v>13.526972746039437</v>
      </c>
      <c r="D95" s="1">
        <v>16.987829848057824</v>
      </c>
      <c r="E95" s="1">
        <v>17.176091306457902</v>
      </c>
      <c r="F95" s="117">
        <v>16.089697846922686</v>
      </c>
      <c r="G95" s="117">
        <v>15.772703980133326</v>
      </c>
      <c r="H95" s="117">
        <v>16.572258808316199</v>
      </c>
      <c r="I95" s="118">
        <v>29.57386619286487</v>
      </c>
      <c r="J95" s="120">
        <v>17.602955060878283</v>
      </c>
      <c r="K95" s="14">
        <v>21.18389117847293</v>
      </c>
      <c r="L95" s="120">
        <v>16.823295255694536</v>
      </c>
    </row>
    <row r="96" spans="1:12">
      <c r="A96" s="134"/>
      <c r="B96" s="135" t="s">
        <v>3</v>
      </c>
      <c r="C96" s="1">
        <v>15.880366674959326</v>
      </c>
      <c r="D96" s="1">
        <v>16.364066740190513</v>
      </c>
      <c r="E96" s="1">
        <v>16.520722064427453</v>
      </c>
      <c r="F96" s="117">
        <v>14.203070088441203</v>
      </c>
      <c r="G96" s="117">
        <v>16.407462086344186</v>
      </c>
      <c r="H96" s="117">
        <v>16.453610039237137</v>
      </c>
      <c r="I96" s="118">
        <v>29.84734091134856</v>
      </c>
      <c r="J96" s="120">
        <v>17.393432357357284</v>
      </c>
      <c r="K96" s="14">
        <v>21.08463644330563</v>
      </c>
      <c r="L96" s="120">
        <v>16.657708459057698</v>
      </c>
    </row>
    <row r="97" spans="1:12">
      <c r="A97" s="134"/>
      <c r="B97" s="135" t="s">
        <v>4</v>
      </c>
      <c r="C97" s="1">
        <v>15.87450722986703</v>
      </c>
      <c r="D97" s="1">
        <v>16.46340185746233</v>
      </c>
      <c r="E97" s="1">
        <v>16.529610450964956</v>
      </c>
      <c r="F97" s="117">
        <v>15.796454868915252</v>
      </c>
      <c r="G97" s="117">
        <v>17.705758908193051</v>
      </c>
      <c r="H97" s="117">
        <v>15.47216320260261</v>
      </c>
      <c r="I97" s="118">
        <v>29.581974110132673</v>
      </c>
      <c r="J97" s="120">
        <v>17.107364646164601</v>
      </c>
      <c r="K97" s="14">
        <v>21.007365946695984</v>
      </c>
      <c r="L97" s="120">
        <v>16.428489071130397</v>
      </c>
    </row>
    <row r="98" spans="1:12">
      <c r="A98" s="134"/>
      <c r="B98" s="135" t="s">
        <v>5</v>
      </c>
      <c r="C98" s="1">
        <v>16.100000000000001</v>
      </c>
      <c r="D98" s="1">
        <v>16.2</v>
      </c>
      <c r="E98" s="1">
        <v>16</v>
      </c>
      <c r="F98" s="117">
        <v>14.8</v>
      </c>
      <c r="G98" s="117">
        <v>15.6</v>
      </c>
      <c r="H98" s="117">
        <v>15.8</v>
      </c>
      <c r="I98" s="118">
        <v>29.266152240752618</v>
      </c>
      <c r="J98" s="120">
        <v>16.862924471044945</v>
      </c>
      <c r="K98" s="14">
        <v>20.759993725479905</v>
      </c>
      <c r="L98" s="120">
        <v>16.278985560525044</v>
      </c>
    </row>
    <row r="99" spans="1:12">
      <c r="A99" s="134"/>
      <c r="B99" s="135" t="s">
        <v>6</v>
      </c>
      <c r="C99" s="1">
        <v>15.502061298514755</v>
      </c>
      <c r="D99" s="1">
        <v>17.468981309606249</v>
      </c>
      <c r="E99" s="1">
        <v>17.247766989656881</v>
      </c>
      <c r="F99" s="117">
        <v>14.984287210236477</v>
      </c>
      <c r="G99" s="117">
        <v>16.629565678118887</v>
      </c>
      <c r="H99" s="117">
        <v>14.917595521927474</v>
      </c>
      <c r="I99" s="118">
        <v>30.012532841522791</v>
      </c>
      <c r="J99" s="120">
        <v>16.791621402572602</v>
      </c>
      <c r="K99" s="14">
        <v>21.139762117433403</v>
      </c>
      <c r="L99" s="120">
        <v>16.067825009481403</v>
      </c>
    </row>
    <row r="100" spans="1:12">
      <c r="A100" s="134"/>
      <c r="B100" s="135" t="s">
        <v>7</v>
      </c>
      <c r="C100" s="1">
        <v>14.815582078947159</v>
      </c>
      <c r="D100" s="1">
        <v>16.441712239479873</v>
      </c>
      <c r="E100" s="1">
        <v>16.034794004128358</v>
      </c>
      <c r="F100" s="117">
        <v>14.240206453231607</v>
      </c>
      <c r="G100" s="117">
        <v>16.749823276305268</v>
      </c>
      <c r="H100" s="117">
        <v>15.288369751128345</v>
      </c>
      <c r="I100" s="118">
        <v>28.389066189207302</v>
      </c>
      <c r="J100" s="120">
        <v>16.658661571426322</v>
      </c>
      <c r="K100" s="14">
        <v>20.161645625963718</v>
      </c>
      <c r="L100" s="120">
        <v>15.920199521292735</v>
      </c>
    </row>
    <row r="101" spans="1:12">
      <c r="A101" s="134"/>
      <c r="B101" s="135" t="s">
        <v>8</v>
      </c>
      <c r="C101" s="1">
        <v>14.857564373887644</v>
      </c>
      <c r="D101" s="1">
        <v>16.814487456111873</v>
      </c>
      <c r="E101" s="1">
        <v>16.143054853244205</v>
      </c>
      <c r="F101" s="117">
        <v>12.836689628015959</v>
      </c>
      <c r="G101" s="117">
        <v>18.206531255159152</v>
      </c>
      <c r="H101" s="117">
        <v>15.205927286755802</v>
      </c>
      <c r="I101" s="118">
        <v>28.174209324513672</v>
      </c>
      <c r="J101" s="120">
        <v>16.561958889494598</v>
      </c>
      <c r="K101" s="14">
        <v>19.861392924298134</v>
      </c>
      <c r="L101" s="120">
        <v>15.803214958882597</v>
      </c>
    </row>
    <row r="102" spans="1:12">
      <c r="A102" s="134"/>
      <c r="B102" s="135" t="s">
        <v>9</v>
      </c>
      <c r="C102" s="1">
        <v>15.646948128213273</v>
      </c>
      <c r="D102" s="1">
        <v>16.795710738300983</v>
      </c>
      <c r="E102" s="1">
        <v>16.040270830274668</v>
      </c>
      <c r="F102" s="117">
        <v>12.960507052980432</v>
      </c>
      <c r="G102" s="117">
        <v>17.710489877626642</v>
      </c>
      <c r="H102" s="117">
        <v>14.171854430621893</v>
      </c>
      <c r="I102" s="118">
        <v>26.928740619475871</v>
      </c>
      <c r="J102" s="120">
        <v>16.609068214615018</v>
      </c>
      <c r="K102" s="14">
        <v>19.93520234141242</v>
      </c>
      <c r="L102" s="120">
        <v>15.578657628311344</v>
      </c>
    </row>
    <row r="103" spans="1:12">
      <c r="A103" s="134"/>
      <c r="B103" s="135" t="s">
        <v>10</v>
      </c>
      <c r="C103" s="1">
        <v>14.779554080733126</v>
      </c>
      <c r="D103" s="1">
        <v>16.304122438303121</v>
      </c>
      <c r="E103" s="1">
        <v>15.374888451182454</v>
      </c>
      <c r="F103" s="117">
        <v>12.741283643338267</v>
      </c>
      <c r="G103" s="117">
        <v>14.325268958371559</v>
      </c>
      <c r="H103" s="117">
        <v>14.645446226169762</v>
      </c>
      <c r="I103" s="118">
        <v>28.279400003316649</v>
      </c>
      <c r="J103" s="120">
        <v>16.54476822933195</v>
      </c>
      <c r="K103" s="14">
        <v>19.787250093021026</v>
      </c>
      <c r="L103" s="120">
        <v>15.233686937472491</v>
      </c>
    </row>
    <row r="104" spans="1:12">
      <c r="A104" s="134">
        <v>2011</v>
      </c>
      <c r="B104" s="135" t="s">
        <v>72</v>
      </c>
      <c r="C104" s="1">
        <v>15.316980747938802</v>
      </c>
      <c r="D104" s="1">
        <v>16.651394702681028</v>
      </c>
      <c r="E104" s="1">
        <v>15.129457250808997</v>
      </c>
      <c r="F104" s="117">
        <v>13.618600133706016</v>
      </c>
      <c r="G104" s="117">
        <v>14.701926652006286</v>
      </c>
      <c r="H104" s="117">
        <v>14.693585400441981</v>
      </c>
      <c r="I104" s="118">
        <v>28.546096380286951</v>
      </c>
      <c r="J104" s="120">
        <v>16.418429750313575</v>
      </c>
      <c r="K104" s="14">
        <v>19.138301396514422</v>
      </c>
      <c r="L104" s="120">
        <v>15.017417074046277</v>
      </c>
    </row>
    <row r="105" spans="1:12">
      <c r="A105" s="134"/>
      <c r="B105" s="135" t="s">
        <v>0</v>
      </c>
      <c r="C105" s="1">
        <v>15.938655501642973</v>
      </c>
      <c r="D105" s="1">
        <v>15.945921794841297</v>
      </c>
      <c r="E105" s="1">
        <v>15.369084104252865</v>
      </c>
      <c r="F105" s="117">
        <v>14.251299113427757</v>
      </c>
      <c r="G105" s="117">
        <v>16.26756648663741</v>
      </c>
      <c r="H105" s="117">
        <v>14.828195926501062</v>
      </c>
      <c r="I105" s="118">
        <v>28.469340590522933</v>
      </c>
      <c r="J105" s="120">
        <v>16.401903663224417</v>
      </c>
      <c r="K105" s="14">
        <v>19.020073761184893</v>
      </c>
      <c r="L105" s="120">
        <v>14.877895294174825</v>
      </c>
    </row>
    <row r="106" spans="1:12">
      <c r="A106" s="134"/>
      <c r="B106" s="135" t="s">
        <v>1</v>
      </c>
      <c r="C106" s="1">
        <v>15.037488988643236</v>
      </c>
      <c r="D106" s="1">
        <v>14.415415770588044</v>
      </c>
      <c r="E106" s="1">
        <v>16.043408102667627</v>
      </c>
      <c r="F106" s="117">
        <v>13.477253637456926</v>
      </c>
      <c r="G106" s="117">
        <v>16.691918223394854</v>
      </c>
      <c r="H106" s="117">
        <v>14.315644296419066</v>
      </c>
      <c r="I106" s="118">
        <v>28.25660425633027</v>
      </c>
      <c r="J106" s="120">
        <v>16.073662950474414</v>
      </c>
      <c r="K106" s="14">
        <v>19.206328961658663</v>
      </c>
      <c r="L106" s="120">
        <v>14.74433522073271</v>
      </c>
    </row>
    <row r="107" spans="1:12">
      <c r="A107" s="134"/>
      <c r="B107" s="135" t="s">
        <v>2</v>
      </c>
      <c r="C107" s="1">
        <v>14.560296366072004</v>
      </c>
      <c r="D107" s="1">
        <v>14.853957302035592</v>
      </c>
      <c r="E107" s="1">
        <v>18.568657634176724</v>
      </c>
      <c r="F107" s="117">
        <v>13.724347123934203</v>
      </c>
      <c r="G107" s="117">
        <v>15.270955848666892</v>
      </c>
      <c r="H107" s="117">
        <v>14.557932720158862</v>
      </c>
      <c r="I107" s="118">
        <v>28.156783036639645</v>
      </c>
      <c r="J107" s="120">
        <v>16.265702956965971</v>
      </c>
      <c r="K107" s="14">
        <v>19.226304577763766</v>
      </c>
      <c r="L107" s="120">
        <v>14.575696561478496</v>
      </c>
    </row>
    <row r="108" spans="1:12">
      <c r="A108" s="134"/>
      <c r="B108" s="135" t="s">
        <v>3</v>
      </c>
      <c r="C108" s="1">
        <v>14.562295711006568</v>
      </c>
      <c r="D108" s="1">
        <v>15.579841051716839</v>
      </c>
      <c r="E108" s="1">
        <v>15.848149594377062</v>
      </c>
      <c r="F108" s="117">
        <v>13.567099996958722</v>
      </c>
      <c r="G108" s="117">
        <v>14.949182888097301</v>
      </c>
      <c r="H108" s="117">
        <v>13.894681506941234</v>
      </c>
      <c r="I108" s="118">
        <v>27.392766137108261</v>
      </c>
      <c r="J108" s="120">
        <v>16.219684227828051</v>
      </c>
      <c r="K108" s="14">
        <v>19.37488810506397</v>
      </c>
      <c r="L108" s="120">
        <v>14.40497266496496</v>
      </c>
    </row>
    <row r="109" spans="1:12">
      <c r="A109" s="134"/>
      <c r="B109" s="135" t="s">
        <v>4</v>
      </c>
      <c r="C109" s="1">
        <v>14.72255515438173</v>
      </c>
      <c r="D109" s="1">
        <v>15.153647326520847</v>
      </c>
      <c r="E109" s="1">
        <v>15.38064017263426</v>
      </c>
      <c r="F109" s="117">
        <v>12.641427263825566</v>
      </c>
      <c r="G109" s="117">
        <v>14.256396669954622</v>
      </c>
      <c r="H109" s="117">
        <v>12.268189486088511</v>
      </c>
      <c r="I109" s="118">
        <v>26.536282902731806</v>
      </c>
      <c r="J109" s="120">
        <v>16.13090683111357</v>
      </c>
      <c r="K109" s="14">
        <v>19.1017869736542</v>
      </c>
      <c r="L109" s="120">
        <v>14.099874708156227</v>
      </c>
    </row>
    <row r="110" spans="1:12">
      <c r="A110" s="134"/>
      <c r="B110" s="135" t="s">
        <v>5</v>
      </c>
      <c r="C110" s="1">
        <v>14.258287139364123</v>
      </c>
      <c r="D110" s="1">
        <v>14.912937961734574</v>
      </c>
      <c r="E110" s="1">
        <v>15.205177433084701</v>
      </c>
      <c r="F110" s="117">
        <v>12.435600773892006</v>
      </c>
      <c r="G110" s="117">
        <v>13.980499539648866</v>
      </c>
      <c r="H110" s="117">
        <v>13.237972995138106</v>
      </c>
      <c r="I110" s="118">
        <v>25.762146370276202</v>
      </c>
      <c r="J110" s="120">
        <v>15.919201532936473</v>
      </c>
      <c r="K110" s="14">
        <v>18.969162161101689</v>
      </c>
      <c r="L110" s="120">
        <v>13.950329561253927</v>
      </c>
    </row>
    <row r="111" spans="1:12">
      <c r="A111" s="134"/>
      <c r="B111" s="135" t="s">
        <v>6</v>
      </c>
      <c r="C111" s="1">
        <v>14.403421153373491</v>
      </c>
      <c r="D111" s="1">
        <v>15.454217664572525</v>
      </c>
      <c r="E111" s="1">
        <v>14.980603258918062</v>
      </c>
      <c r="F111" s="117">
        <v>13.24178955364253</v>
      </c>
      <c r="G111" s="117">
        <v>13.220800666174897</v>
      </c>
      <c r="H111" s="117">
        <v>13.389045081819226</v>
      </c>
      <c r="I111" s="118">
        <v>25.139295839291677</v>
      </c>
      <c r="J111" s="120">
        <v>15.772989723840944</v>
      </c>
      <c r="K111" s="14">
        <v>18.860087840580114</v>
      </c>
      <c r="L111" s="120">
        <v>13.801221170089981</v>
      </c>
    </row>
    <row r="112" spans="1:12">
      <c r="A112" s="134"/>
      <c r="B112" s="135" t="s">
        <v>7</v>
      </c>
      <c r="C112" s="1">
        <v>13.900629387012028</v>
      </c>
      <c r="D112" s="1">
        <v>15.481850926205773</v>
      </c>
      <c r="E112" s="1">
        <v>15.226019845380048</v>
      </c>
      <c r="F112" s="117">
        <v>12.582539974556179</v>
      </c>
      <c r="G112" s="117">
        <v>14.095686885662809</v>
      </c>
      <c r="H112" s="117">
        <v>13.690891259398082</v>
      </c>
      <c r="I112" s="118">
        <v>24.884120020268192</v>
      </c>
      <c r="J112" s="120">
        <v>15.698931373988184</v>
      </c>
      <c r="K112" s="14">
        <v>18.715322474539668</v>
      </c>
      <c r="L112" s="120">
        <v>13.740457090411217</v>
      </c>
    </row>
    <row r="113" spans="1:12">
      <c r="A113" s="134"/>
      <c r="B113" s="135" t="s">
        <v>8</v>
      </c>
      <c r="C113" s="1">
        <v>13.475847946830946</v>
      </c>
      <c r="D113" s="1">
        <v>15.676560383591051</v>
      </c>
      <c r="E113" s="1">
        <v>15.036332291034798</v>
      </c>
      <c r="F113" s="117">
        <v>13.350157667020968</v>
      </c>
      <c r="G113" s="117">
        <v>13.860061392042592</v>
      </c>
      <c r="H113" s="117">
        <v>14.055505246282978</v>
      </c>
      <c r="I113" s="118">
        <v>24.817977475498772</v>
      </c>
      <c r="J113" s="120">
        <v>15.549351410502672</v>
      </c>
      <c r="K113" s="14">
        <v>18.557823105424582</v>
      </c>
      <c r="L113" s="120">
        <v>13.676853476842629</v>
      </c>
    </row>
    <row r="114" spans="1:12">
      <c r="A114" s="134"/>
      <c r="B114" s="135" t="s">
        <v>9</v>
      </c>
      <c r="C114" s="1">
        <v>13.738690581240268</v>
      </c>
      <c r="D114" s="1">
        <v>15.4455872570399</v>
      </c>
      <c r="E114" s="1">
        <v>15.076882091555927</v>
      </c>
      <c r="F114" s="117">
        <v>12.724282614668772</v>
      </c>
      <c r="G114" s="117">
        <v>13.213809736697824</v>
      </c>
      <c r="H114" s="117">
        <v>13.447436911072927</v>
      </c>
      <c r="I114" s="118">
        <v>25.441285482568848</v>
      </c>
      <c r="J114" s="120">
        <v>15.356167091663615</v>
      </c>
      <c r="K114" s="14">
        <v>20.387575940529874</v>
      </c>
      <c r="L114" s="120">
        <v>13.651520524866392</v>
      </c>
    </row>
    <row r="115" spans="1:12">
      <c r="A115" s="134"/>
      <c r="B115" s="135" t="s">
        <v>10</v>
      </c>
      <c r="C115" s="1">
        <v>14.072045364712002</v>
      </c>
      <c r="D115" s="1">
        <v>16.591669366068167</v>
      </c>
      <c r="E115" s="1">
        <v>16.019079173392633</v>
      </c>
      <c r="F115" s="117">
        <v>13.447436111222268</v>
      </c>
      <c r="G115" s="117">
        <v>15.456148521324472</v>
      </c>
      <c r="H115" s="117">
        <v>14.18940283699197</v>
      </c>
      <c r="I115" s="118">
        <v>25.512091283034422</v>
      </c>
      <c r="J115" s="120">
        <v>15.61404169514376</v>
      </c>
      <c r="K115" s="14">
        <v>20.392572628152521</v>
      </c>
      <c r="L115" s="120">
        <v>13.841560210375309</v>
      </c>
    </row>
    <row r="116" spans="1:12">
      <c r="A116" s="134">
        <v>2012</v>
      </c>
      <c r="B116" s="135" t="s">
        <v>72</v>
      </c>
      <c r="C116" s="1">
        <v>13.849011499689251</v>
      </c>
      <c r="D116" s="1">
        <v>16.099160519271191</v>
      </c>
      <c r="E116" s="1">
        <v>15.30745692396879</v>
      </c>
      <c r="F116" s="117">
        <v>13.78869810857751</v>
      </c>
      <c r="G116" s="117">
        <v>14.41686526971492</v>
      </c>
      <c r="H116" s="117">
        <v>14.335546790887657</v>
      </c>
      <c r="I116" s="118">
        <v>25.748812232586598</v>
      </c>
      <c r="J116" s="120">
        <v>15.563609733389294</v>
      </c>
      <c r="K116" s="14">
        <v>19.762448393406491</v>
      </c>
      <c r="L116" s="120">
        <v>13.802051911053203</v>
      </c>
    </row>
    <row r="117" spans="1:12">
      <c r="A117" s="134"/>
      <c r="B117" s="135" t="s">
        <v>0</v>
      </c>
      <c r="C117" s="1">
        <v>14.542788151626008</v>
      </c>
      <c r="D117" s="1">
        <v>18.665492867897576</v>
      </c>
      <c r="E117" s="1">
        <v>16.050351185448683</v>
      </c>
      <c r="F117" s="117">
        <v>14.795139604858349</v>
      </c>
      <c r="G117" s="117">
        <v>13.948630406260017</v>
      </c>
      <c r="H117" s="117">
        <v>14.213570685801241</v>
      </c>
      <c r="I117" s="118">
        <v>25.004834187184905</v>
      </c>
      <c r="J117" s="120">
        <v>15.571587627398412</v>
      </c>
      <c r="K117" s="14">
        <v>17.989754029107349</v>
      </c>
      <c r="L117" s="120">
        <v>13.819130447286202</v>
      </c>
    </row>
    <row r="118" spans="1:12">
      <c r="A118" s="134"/>
      <c r="B118" s="135" t="s">
        <v>1</v>
      </c>
      <c r="C118" s="1">
        <v>14.3253605386831</v>
      </c>
      <c r="D118" s="1">
        <v>15.381868065503564</v>
      </c>
      <c r="E118" s="1">
        <v>16.277299440135078</v>
      </c>
      <c r="F118" s="117">
        <v>12.872417146477314</v>
      </c>
      <c r="G118" s="117">
        <v>14.408377278967412</v>
      </c>
      <c r="H118" s="117">
        <v>13.95319478574328</v>
      </c>
      <c r="I118" s="118">
        <v>24.190003056870594</v>
      </c>
      <c r="J118" s="120">
        <v>15.616524713023757</v>
      </c>
      <c r="K118" s="14">
        <v>17.97888426861579</v>
      </c>
      <c r="L118" s="120">
        <v>13.80978621017379</v>
      </c>
    </row>
    <row r="119" spans="1:12">
      <c r="A119" s="134"/>
      <c r="B119" s="135" t="s">
        <v>2</v>
      </c>
      <c r="C119" s="1">
        <v>14.113147784751096</v>
      </c>
      <c r="D119" s="1">
        <v>15.494762247639512</v>
      </c>
      <c r="E119" s="1">
        <v>15.61459874715298</v>
      </c>
      <c r="F119" s="117">
        <v>14.845828468875355</v>
      </c>
      <c r="G119" s="117">
        <v>14.444190112299818</v>
      </c>
      <c r="H119" s="117">
        <v>14.027540231232786</v>
      </c>
      <c r="I119" s="118">
        <v>24.267001357121917</v>
      </c>
      <c r="J119" s="120">
        <v>15.593860519341558</v>
      </c>
      <c r="K119" s="14">
        <v>17.883181243587654</v>
      </c>
      <c r="L119" s="120">
        <v>13.817583438601568</v>
      </c>
    </row>
    <row r="120" spans="1:12">
      <c r="A120" s="134"/>
      <c r="B120" s="135" t="s">
        <v>3</v>
      </c>
      <c r="C120" s="1">
        <v>14.08973822470564</v>
      </c>
      <c r="D120" s="1">
        <v>14.639894656104277</v>
      </c>
      <c r="E120" s="1">
        <v>16.005357171864183</v>
      </c>
      <c r="F120" s="117">
        <v>13.072186921851239</v>
      </c>
      <c r="G120" s="117">
        <v>14.10087341339659</v>
      </c>
      <c r="H120" s="117">
        <v>14.459832433357864</v>
      </c>
      <c r="I120" s="118">
        <v>24.215292440064974</v>
      </c>
      <c r="J120" s="120">
        <v>15.613798629597072</v>
      </c>
      <c r="K120" s="14">
        <v>17.906253321833272</v>
      </c>
      <c r="L120" s="120">
        <v>13.81557110475517</v>
      </c>
    </row>
    <row r="121" spans="1:12">
      <c r="A121" s="134"/>
      <c r="B121" s="135" t="s">
        <v>4</v>
      </c>
      <c r="C121" s="1">
        <v>12.673980521809197</v>
      </c>
      <c r="D121" s="1">
        <v>11.576561095943056</v>
      </c>
      <c r="E121" s="1">
        <v>15.493984465861946</v>
      </c>
      <c r="F121" s="117">
        <v>13.53451029386642</v>
      </c>
      <c r="G121" s="117">
        <v>17.21075170479261</v>
      </c>
      <c r="H121" s="117">
        <v>13.683965779557541</v>
      </c>
      <c r="I121" s="118">
        <v>25.013392545125747</v>
      </c>
      <c r="J121" s="120">
        <v>15.587370346066095</v>
      </c>
      <c r="K121" s="14">
        <v>17.990192431971856</v>
      </c>
      <c r="L121" s="120">
        <v>13.821957216023806</v>
      </c>
    </row>
    <row r="122" spans="1:12">
      <c r="A122" s="134"/>
      <c r="B122" s="135" t="s">
        <v>5</v>
      </c>
      <c r="C122" s="1">
        <v>13.514656826601904</v>
      </c>
      <c r="D122" s="1">
        <v>15.279702325515512</v>
      </c>
      <c r="E122" s="1">
        <v>15.410528101417725</v>
      </c>
      <c r="F122" s="117">
        <v>13.312523548624869</v>
      </c>
      <c r="G122" s="117">
        <v>13.916997541243589</v>
      </c>
      <c r="H122" s="117">
        <v>13.647187002340363</v>
      </c>
      <c r="I122" s="118">
        <v>23.996632398223799</v>
      </c>
      <c r="J122" s="120">
        <v>15.601157297741869</v>
      </c>
      <c r="K122" s="14">
        <v>17.721491777100351</v>
      </c>
      <c r="L122" s="120">
        <v>13.782364602296651</v>
      </c>
    </row>
    <row r="123" spans="1:12">
      <c r="A123" s="134"/>
      <c r="B123" s="135" t="s">
        <v>6</v>
      </c>
      <c r="C123" s="1">
        <v>13.2018003711944</v>
      </c>
      <c r="D123" s="1">
        <v>15.596328435743988</v>
      </c>
      <c r="E123" s="1">
        <v>15.561920632022552</v>
      </c>
      <c r="F123" s="117">
        <v>13.253721072432153</v>
      </c>
      <c r="G123" s="117">
        <v>14.576953335676784</v>
      </c>
      <c r="H123" s="117">
        <v>13.892985243764006</v>
      </c>
      <c r="I123" s="118">
        <v>23.77944636892472</v>
      </c>
      <c r="J123" s="120">
        <v>15.560727033767055</v>
      </c>
      <c r="K123" s="14">
        <v>17.635880307819175</v>
      </c>
      <c r="L123" s="120">
        <v>13.759797282694846</v>
      </c>
    </row>
    <row r="124" spans="1:12">
      <c r="A124" s="134"/>
      <c r="B124" s="135" t="s">
        <v>7</v>
      </c>
      <c r="C124" s="1">
        <v>13.120610171615954</v>
      </c>
      <c r="D124" s="1">
        <v>18.381130839238775</v>
      </c>
      <c r="E124" s="1">
        <v>15.723010290312253</v>
      </c>
      <c r="F124" s="117">
        <v>15.701362067412331</v>
      </c>
      <c r="G124" s="117">
        <v>14.620580115046355</v>
      </c>
      <c r="H124" s="117">
        <v>13.292658747016423</v>
      </c>
      <c r="I124" s="118">
        <v>23.555316567688955</v>
      </c>
      <c r="J124" s="120">
        <v>15.453305339160092</v>
      </c>
      <c r="K124" s="14">
        <v>17.612416779746653</v>
      </c>
      <c r="L124" s="120">
        <v>13.73705784204112</v>
      </c>
    </row>
    <row r="125" spans="1:12">
      <c r="A125" s="134"/>
      <c r="B125" s="135" t="s">
        <v>8</v>
      </c>
      <c r="C125" s="1">
        <v>13.622548405642254</v>
      </c>
      <c r="D125" s="1">
        <v>14.570267909658588</v>
      </c>
      <c r="E125" s="1">
        <v>15.08510915837295</v>
      </c>
      <c r="F125" s="117">
        <v>14.747438719860121</v>
      </c>
      <c r="G125" s="117">
        <v>14.88674051207993</v>
      </c>
      <c r="H125" s="117">
        <v>12.322711720915457</v>
      </c>
      <c r="I125" s="118">
        <v>23.361090453823085</v>
      </c>
      <c r="J125" s="120">
        <v>15.367898162047428</v>
      </c>
      <c r="K125" s="14">
        <v>17.388394259943247</v>
      </c>
      <c r="L125" s="120">
        <v>13.672210523305173</v>
      </c>
    </row>
    <row r="126" spans="1:12">
      <c r="A126" s="134"/>
      <c r="B126" s="135" t="s">
        <v>9</v>
      </c>
      <c r="C126" s="1">
        <v>13.992398216125427</v>
      </c>
      <c r="D126" s="1">
        <v>14.884695979503649</v>
      </c>
      <c r="E126" s="1">
        <v>17.768798068670627</v>
      </c>
      <c r="F126" s="117">
        <v>13.748724698579631</v>
      </c>
      <c r="G126" s="117">
        <v>14.260422525563468</v>
      </c>
      <c r="H126" s="117">
        <v>13.69623207224253</v>
      </c>
      <c r="I126" s="118">
        <v>23.233253698407729</v>
      </c>
      <c r="J126" s="120">
        <v>15.369332020563339</v>
      </c>
      <c r="K126" s="14">
        <v>17.441919296243888</v>
      </c>
      <c r="L126" s="120">
        <v>13.617055591003846</v>
      </c>
    </row>
    <row r="127" spans="1:12">
      <c r="A127" s="134"/>
      <c r="B127" s="135" t="s">
        <v>10</v>
      </c>
      <c r="C127" s="1">
        <v>13.694552214957564</v>
      </c>
      <c r="D127" s="1">
        <v>13.59177073998849</v>
      </c>
      <c r="E127" s="1">
        <v>14.829722726236502</v>
      </c>
      <c r="F127" s="117">
        <v>13.091267264647888</v>
      </c>
      <c r="G127" s="117">
        <v>14.504344067797593</v>
      </c>
      <c r="H127" s="117">
        <v>12.718048291465555</v>
      </c>
      <c r="I127" s="118">
        <v>22.864096332277679</v>
      </c>
      <c r="J127" s="120">
        <v>15.352432232849464</v>
      </c>
      <c r="K127" s="14">
        <v>17.488363989255426</v>
      </c>
      <c r="L127" s="120">
        <v>13.535601274518116</v>
      </c>
    </row>
    <row r="128" spans="1:12">
      <c r="A128" s="134">
        <v>2013</v>
      </c>
      <c r="B128" s="135" t="s">
        <v>72</v>
      </c>
      <c r="C128" s="1">
        <v>13.741958726050019</v>
      </c>
      <c r="D128" s="1">
        <v>14.708401246563263</v>
      </c>
      <c r="E128" s="1">
        <v>15.571067983966236</v>
      </c>
      <c r="F128" s="117">
        <v>14.57234748165059</v>
      </c>
      <c r="G128" s="117">
        <v>14.369572514611001</v>
      </c>
      <c r="H128" s="117">
        <v>13.472377983184947</v>
      </c>
      <c r="I128" s="118">
        <v>22.874550281109816</v>
      </c>
      <c r="J128" s="120">
        <v>15.259335799054679</v>
      </c>
      <c r="K128" s="14">
        <v>17.476839623159414</v>
      </c>
      <c r="L128" s="120">
        <v>13.455256688975766</v>
      </c>
    </row>
    <row r="129" spans="1:12">
      <c r="A129" s="134"/>
      <c r="B129" s="135" t="s">
        <v>0</v>
      </c>
      <c r="C129" s="1">
        <v>13.621871375509373</v>
      </c>
      <c r="D129" s="1">
        <v>15.216279637633667</v>
      </c>
      <c r="E129" s="1">
        <v>15.731861390688687</v>
      </c>
      <c r="F129" s="117">
        <v>12.984275805822326</v>
      </c>
      <c r="G129" s="117">
        <v>14.577309775377035</v>
      </c>
      <c r="H129" s="117">
        <v>13.217586009533264</v>
      </c>
      <c r="I129" s="118">
        <v>22.731147526613931</v>
      </c>
      <c r="J129" s="120">
        <v>15.217606633750112</v>
      </c>
      <c r="K129" s="14">
        <v>17.682006483953991</v>
      </c>
      <c r="L129" s="120">
        <v>13.440184167169862</v>
      </c>
    </row>
    <row r="130" spans="1:12">
      <c r="A130" s="134"/>
      <c r="B130" s="135" t="s">
        <v>1</v>
      </c>
      <c r="C130" s="1">
        <v>13.9284856265255</v>
      </c>
      <c r="D130" s="1">
        <v>15.208803123101127</v>
      </c>
      <c r="E130" s="1">
        <v>14.923430863364912</v>
      </c>
      <c r="F130" s="117">
        <v>14.127089374958423</v>
      </c>
      <c r="G130" s="117">
        <v>12.868044930977291</v>
      </c>
      <c r="H130" s="117">
        <v>13.147657400575769</v>
      </c>
      <c r="I130" s="118">
        <v>22.901520316175844</v>
      </c>
      <c r="J130" s="120">
        <v>15.096493099889914</v>
      </c>
      <c r="K130" s="14">
        <v>17.705480924357186</v>
      </c>
      <c r="L130" s="120">
        <v>13.395160325341781</v>
      </c>
    </row>
    <row r="131" spans="1:12">
      <c r="A131" s="134"/>
      <c r="B131" s="135" t="s">
        <v>2</v>
      </c>
      <c r="C131" s="1">
        <v>13.637938991891236</v>
      </c>
      <c r="D131" s="1">
        <v>14.516592073040227</v>
      </c>
      <c r="E131" s="1">
        <v>14.753649929293475</v>
      </c>
      <c r="F131" s="117">
        <v>12.858891942348837</v>
      </c>
      <c r="G131" s="117">
        <v>13.267541891547966</v>
      </c>
      <c r="H131" s="117">
        <v>12.665109999507679</v>
      </c>
      <c r="I131" s="118">
        <v>22.56373689923214</v>
      </c>
      <c r="J131" s="120">
        <v>15.008703143245738</v>
      </c>
      <c r="K131" s="14">
        <v>17.604080268397773</v>
      </c>
      <c r="L131" s="120">
        <v>13.360839987079252</v>
      </c>
    </row>
    <row r="132" spans="1:12">
      <c r="A132" s="134"/>
      <c r="B132" s="135" t="s">
        <v>3</v>
      </c>
      <c r="C132" s="1">
        <v>13.779895158099034</v>
      </c>
      <c r="D132" s="1">
        <v>14.756120775397678</v>
      </c>
      <c r="E132" s="1">
        <v>14.341208946066869</v>
      </c>
      <c r="F132" s="117">
        <v>14.098112982666159</v>
      </c>
      <c r="G132" s="117">
        <v>14.146413956091283</v>
      </c>
      <c r="H132" s="117">
        <v>12.590753145451817</v>
      </c>
      <c r="I132" s="118">
        <v>22.257283556381886</v>
      </c>
      <c r="J132" s="120">
        <v>14.79404317080966</v>
      </c>
      <c r="K132" s="14">
        <v>17.458931549942857</v>
      </c>
      <c r="L132" s="120">
        <v>13.284747586914058</v>
      </c>
    </row>
    <row r="133" spans="1:12">
      <c r="A133" s="134"/>
      <c r="B133" s="135" t="s">
        <v>4</v>
      </c>
      <c r="C133" s="1">
        <v>13.564213397081716</v>
      </c>
      <c r="D133" s="1">
        <v>14.437673583292856</v>
      </c>
      <c r="E133" s="1">
        <v>14.306769980416073</v>
      </c>
      <c r="F133" s="117">
        <v>12.847146091870162</v>
      </c>
      <c r="G133" s="117">
        <v>12.197196086924031</v>
      </c>
      <c r="H133" s="117">
        <v>12.561631337550509</v>
      </c>
      <c r="I133" s="118">
        <v>21.967867753398206</v>
      </c>
      <c r="J133" s="120">
        <v>14.613342522892506</v>
      </c>
      <c r="K133" s="14">
        <v>17.43454496815254</v>
      </c>
      <c r="L133" s="120">
        <v>13.202521471530865</v>
      </c>
    </row>
    <row r="134" spans="1:12">
      <c r="A134" s="134"/>
      <c r="B134" s="135" t="s">
        <v>5</v>
      </c>
      <c r="C134" s="1">
        <v>12.876944974419462</v>
      </c>
      <c r="D134" s="1">
        <v>17.007868918978858</v>
      </c>
      <c r="E134" s="1">
        <v>13.694292576153602</v>
      </c>
      <c r="F134" s="117">
        <v>12.45332321992211</v>
      </c>
      <c r="G134" s="117">
        <v>12.240619484211065</v>
      </c>
      <c r="H134" s="117">
        <v>12.677737440229897</v>
      </c>
      <c r="I134" s="118">
        <v>21.728094079986707</v>
      </c>
      <c r="J134" s="120">
        <v>14.465288326237401</v>
      </c>
      <c r="K134" s="14">
        <v>17.378396679077948</v>
      </c>
      <c r="L134" s="120">
        <v>13.122548625232824</v>
      </c>
    </row>
    <row r="135" spans="1:12">
      <c r="A135" s="134"/>
      <c r="B135" s="135" t="s">
        <v>6</v>
      </c>
      <c r="C135" s="1">
        <v>13.948732802621343</v>
      </c>
      <c r="D135" s="1">
        <v>14.636840062331252</v>
      </c>
      <c r="E135" s="1">
        <v>14.113184537872003</v>
      </c>
      <c r="F135" s="117">
        <v>12.710029116490034</v>
      </c>
      <c r="G135" s="117">
        <v>12.375111852128198</v>
      </c>
      <c r="H135" s="117">
        <v>12.387968338559018</v>
      </c>
      <c r="I135" s="118">
        <v>21.311998036281143</v>
      </c>
      <c r="J135" s="120">
        <v>14.293571384883855</v>
      </c>
      <c r="K135" s="14">
        <v>17.30790530301779</v>
      </c>
      <c r="L135" s="120">
        <v>13.043426577822553</v>
      </c>
    </row>
    <row r="136" spans="1:12">
      <c r="A136" s="134"/>
      <c r="B136" s="135" t="s">
        <v>7</v>
      </c>
      <c r="C136" s="1">
        <v>12.397779104885414</v>
      </c>
      <c r="D136" s="1">
        <v>16.017543010822642</v>
      </c>
      <c r="E136" s="1">
        <v>12.84062875690473</v>
      </c>
      <c r="F136" s="117">
        <v>12.436449970764677</v>
      </c>
      <c r="G136" s="117">
        <v>13.395355752856247</v>
      </c>
      <c r="H136" s="117">
        <v>12.36523747919609</v>
      </c>
      <c r="I136" s="118">
        <v>21.076848239027136</v>
      </c>
      <c r="J136" s="120">
        <v>14.143156193819989</v>
      </c>
      <c r="K136" s="14">
        <v>17.162415091869274</v>
      </c>
      <c r="L136" s="120">
        <v>12.942544724334663</v>
      </c>
    </row>
    <row r="137" spans="1:12">
      <c r="A137" s="134"/>
      <c r="B137" s="135" t="s">
        <v>8</v>
      </c>
      <c r="C137" s="1">
        <v>13.685622191053426</v>
      </c>
      <c r="D137" s="1">
        <v>13.543463634375822</v>
      </c>
      <c r="E137" s="1">
        <v>13.071174959968998</v>
      </c>
      <c r="F137" s="117">
        <v>12.04087383606832</v>
      </c>
      <c r="G137" s="117">
        <v>12.987603941640909</v>
      </c>
      <c r="H137" s="117">
        <v>12.54323736233968</v>
      </c>
      <c r="I137" s="118">
        <v>21.040532815759718</v>
      </c>
      <c r="J137" s="120">
        <v>13.757115649553315</v>
      </c>
      <c r="K137" s="14">
        <v>17.06119202684491</v>
      </c>
      <c r="L137" s="120">
        <v>12.868956100815497</v>
      </c>
    </row>
    <row r="138" spans="1:12">
      <c r="A138" s="134"/>
      <c r="B138" s="135" t="s">
        <v>9</v>
      </c>
      <c r="C138" s="1">
        <v>12.353183599896374</v>
      </c>
      <c r="D138" s="1">
        <v>13.342281170987114</v>
      </c>
      <c r="E138" s="1">
        <v>13.139345073718756</v>
      </c>
      <c r="F138" s="117">
        <v>11.59656530387265</v>
      </c>
      <c r="G138" s="117">
        <v>11.454783892132141</v>
      </c>
      <c r="H138" s="117">
        <v>12.179404577257865</v>
      </c>
      <c r="I138" s="118">
        <v>20.885313572794079</v>
      </c>
      <c r="J138" s="120">
        <v>13.141589451823593</v>
      </c>
      <c r="K138" s="14">
        <v>16.908665816871039</v>
      </c>
      <c r="L138" s="120">
        <v>12.7462859360949</v>
      </c>
    </row>
    <row r="139" spans="1:12">
      <c r="A139" s="134"/>
      <c r="B139" s="135" t="s">
        <v>10</v>
      </c>
      <c r="C139" s="1">
        <v>12.281152255015455</v>
      </c>
      <c r="D139" s="1">
        <v>13.105877570209884</v>
      </c>
      <c r="E139" s="1">
        <v>12.215461379075986</v>
      </c>
      <c r="F139" s="117">
        <v>11.628396411703834</v>
      </c>
      <c r="G139" s="117">
        <v>12.393013155229323</v>
      </c>
      <c r="H139" s="117">
        <v>11.224140394890117</v>
      </c>
      <c r="I139" s="118">
        <v>21.82024608006693</v>
      </c>
      <c r="J139" s="120">
        <v>12.601185989845897</v>
      </c>
      <c r="K139" s="14">
        <v>16.248478947651208</v>
      </c>
      <c r="L139" s="120">
        <v>12.411176883856536</v>
      </c>
    </row>
    <row r="140" spans="1:12">
      <c r="A140" s="134">
        <v>2014</v>
      </c>
      <c r="B140" s="135" t="s">
        <v>72</v>
      </c>
      <c r="C140" s="1">
        <v>12.859983079675324</v>
      </c>
      <c r="D140" s="1">
        <v>12.240435974627601</v>
      </c>
      <c r="E140" s="1">
        <v>12.537777785433612</v>
      </c>
      <c r="F140" s="117">
        <v>11.425647902928748</v>
      </c>
      <c r="G140" s="117">
        <v>11.189915003932709</v>
      </c>
      <c r="H140" s="117">
        <v>11.821754723005249</v>
      </c>
      <c r="I140" s="118">
        <v>21.972662262359421</v>
      </c>
      <c r="J140" s="120">
        <v>12.424013168524027</v>
      </c>
      <c r="K140" s="14">
        <v>16.066218682005925</v>
      </c>
      <c r="L140" s="120">
        <v>12.288756199402114</v>
      </c>
    </row>
    <row r="141" spans="1:12">
      <c r="A141" s="134"/>
      <c r="B141" s="135" t="s">
        <v>0</v>
      </c>
      <c r="C141" s="1">
        <v>10.974710228635045</v>
      </c>
      <c r="D141" s="1">
        <v>13.365380161975892</v>
      </c>
      <c r="E141" s="1">
        <v>12.441583177159453</v>
      </c>
      <c r="F141" s="117">
        <v>10.445806872627081</v>
      </c>
      <c r="G141" s="117">
        <v>12.200194207522243</v>
      </c>
      <c r="H141" s="117">
        <v>11.061391592733379</v>
      </c>
      <c r="I141" s="118">
        <v>21.908189616981538</v>
      </c>
      <c r="J141" s="120">
        <v>12.380661839468061</v>
      </c>
      <c r="K141" s="14">
        <v>15.997548123822336</v>
      </c>
      <c r="L141" s="120">
        <v>12.132626130057599</v>
      </c>
    </row>
    <row r="142" spans="1:12">
      <c r="A142" s="134"/>
      <c r="B142" s="135" t="s">
        <v>1</v>
      </c>
      <c r="C142" s="1">
        <v>11.412525563192027</v>
      </c>
      <c r="D142" s="1">
        <v>13.63917179047969</v>
      </c>
      <c r="E142" s="1">
        <v>12.571622551911757</v>
      </c>
      <c r="F142" s="117">
        <v>10.838274579983121</v>
      </c>
      <c r="G142" s="117">
        <v>11.024654604760936</v>
      </c>
      <c r="H142" s="117">
        <v>11.570115997373787</v>
      </c>
      <c r="I142" s="118">
        <v>21.72490918533018</v>
      </c>
      <c r="J142" s="120">
        <v>12.284700940782797</v>
      </c>
      <c r="K142" s="14">
        <v>15.852070365024874</v>
      </c>
      <c r="L142" s="120">
        <v>11.997628882781628</v>
      </c>
    </row>
    <row r="143" spans="1:12">
      <c r="A143" s="134"/>
      <c r="B143" s="135" t="s">
        <v>2</v>
      </c>
      <c r="C143" s="1">
        <v>12.125316416833948</v>
      </c>
      <c r="D143" s="1">
        <v>10.766952406927054</v>
      </c>
      <c r="E143" s="1">
        <v>12.435451750565132</v>
      </c>
      <c r="F143" s="117">
        <v>12.402096089728198</v>
      </c>
      <c r="G143" s="117">
        <v>11.471364481273753</v>
      </c>
      <c r="H143" s="117">
        <v>10.704186370184496</v>
      </c>
      <c r="I143" s="118">
        <v>20.822863651339254</v>
      </c>
      <c r="J143" s="120">
        <v>12.241189130656906</v>
      </c>
      <c r="K143" s="14">
        <v>15.878731879207566</v>
      </c>
      <c r="L143" s="120">
        <v>11.889261962813409</v>
      </c>
    </row>
    <row r="144" spans="1:12">
      <c r="A144" s="134"/>
      <c r="B144" s="135" t="s">
        <v>3</v>
      </c>
      <c r="C144" s="1">
        <v>11.847637699068644</v>
      </c>
      <c r="D144" s="1">
        <v>12.917137587893258</v>
      </c>
      <c r="E144" s="1">
        <v>13.376286312358513</v>
      </c>
      <c r="F144" s="117">
        <v>11.853781799613555</v>
      </c>
      <c r="G144" s="117">
        <v>11.827345376657625</v>
      </c>
      <c r="H144" s="117">
        <v>11.21929379857559</v>
      </c>
      <c r="I144" s="118">
        <v>21.502545667287794</v>
      </c>
      <c r="J144" s="120">
        <v>12.270270199907069</v>
      </c>
      <c r="K144" s="14">
        <v>15.755627729802594</v>
      </c>
      <c r="L144" s="120">
        <v>11.78944230118827</v>
      </c>
    </row>
    <row r="145" spans="1:12">
      <c r="A145" s="134"/>
      <c r="B145" s="135" t="s">
        <v>4</v>
      </c>
      <c r="C145" s="1">
        <v>11.10346553406956</v>
      </c>
      <c r="D145" s="1">
        <v>13.369686828500649</v>
      </c>
      <c r="E145" s="1">
        <v>12.155246580649719</v>
      </c>
      <c r="F145" s="117">
        <v>10.304923401087002</v>
      </c>
      <c r="G145" s="117">
        <v>12.54109178429688</v>
      </c>
      <c r="H145" s="117">
        <v>11.333694713763043</v>
      </c>
      <c r="I145" s="118">
        <v>21.360128985339671</v>
      </c>
      <c r="J145" s="120">
        <v>12.196567889234258</v>
      </c>
      <c r="K145" s="14">
        <v>15.654387242798757</v>
      </c>
      <c r="L145" s="120">
        <v>11.684004603592349</v>
      </c>
    </row>
    <row r="146" spans="1:12">
      <c r="A146" s="134"/>
      <c r="B146" s="135" t="s">
        <v>5</v>
      </c>
      <c r="C146" s="1">
        <v>11.907932636712134</v>
      </c>
      <c r="D146" s="1">
        <v>13.162887498472065</v>
      </c>
      <c r="E146" s="1">
        <v>12.46213917836948</v>
      </c>
      <c r="F146" s="117">
        <v>10.590925465505837</v>
      </c>
      <c r="G146" s="117">
        <v>12.256462933176863</v>
      </c>
      <c r="H146" s="117">
        <v>10.831690880902542</v>
      </c>
      <c r="I146" s="118">
        <v>20.910754170003589</v>
      </c>
      <c r="J146" s="120">
        <v>12.16389552947027</v>
      </c>
      <c r="K146" s="14">
        <v>15.167479984403343</v>
      </c>
      <c r="L146" s="120">
        <v>11.574767418004217</v>
      </c>
    </row>
    <row r="147" spans="1:12">
      <c r="A147" s="134"/>
      <c r="B147" s="135" t="s">
        <v>6</v>
      </c>
      <c r="C147" s="1">
        <v>11.549698596626126</v>
      </c>
      <c r="D147" s="1">
        <v>12.984671546176854</v>
      </c>
      <c r="E147" s="1">
        <v>12.235438910278914</v>
      </c>
      <c r="F147" s="117">
        <v>11.949734087809407</v>
      </c>
      <c r="G147" s="117">
        <v>10.881118351464263</v>
      </c>
      <c r="H147" s="117">
        <v>10.829863914404102</v>
      </c>
      <c r="I147" s="118">
        <v>20.423109770613365</v>
      </c>
      <c r="J147" s="120">
        <v>12.157714332663465</v>
      </c>
      <c r="K147" s="14">
        <v>14.918728064541428</v>
      </c>
      <c r="L147" s="120">
        <v>11.500024285332987</v>
      </c>
    </row>
    <row r="148" spans="1:12">
      <c r="A148" s="134"/>
      <c r="B148" s="135" t="s">
        <v>7</v>
      </c>
      <c r="C148" s="1">
        <v>10.277346944076315</v>
      </c>
      <c r="D148" s="1">
        <v>12.828803915129969</v>
      </c>
      <c r="E148" s="1">
        <v>12.523418607743672</v>
      </c>
      <c r="F148" s="117">
        <v>9.9116444866772433</v>
      </c>
      <c r="G148" s="117">
        <v>11.425790212209645</v>
      </c>
      <c r="H148" s="117">
        <v>10.741527579526275</v>
      </c>
      <c r="I148" s="118">
        <v>20.114332834434535</v>
      </c>
      <c r="J148" s="120">
        <v>12.066627032799985</v>
      </c>
      <c r="K148" s="14">
        <v>14.768865767077953</v>
      </c>
      <c r="L148" s="120">
        <v>11.429543425359773</v>
      </c>
    </row>
    <row r="149" spans="1:12">
      <c r="A149" s="134"/>
      <c r="B149" s="135" t="s">
        <v>8</v>
      </c>
      <c r="C149" s="1">
        <v>10.378751514316633</v>
      </c>
      <c r="D149" s="1">
        <v>13.4702209783649</v>
      </c>
      <c r="E149" s="1">
        <v>11.493361615077442</v>
      </c>
      <c r="F149" s="117">
        <v>10.806889015071718</v>
      </c>
      <c r="G149" s="117">
        <v>10.746319331877247</v>
      </c>
      <c r="H149" s="117">
        <v>10.896395997888614</v>
      </c>
      <c r="I149" s="118">
        <v>19.747520363726451</v>
      </c>
      <c r="J149" s="120">
        <v>12.012488728453782</v>
      </c>
      <c r="K149" s="14">
        <v>14.651127797468678</v>
      </c>
      <c r="L149" s="120">
        <v>11.253789308842888</v>
      </c>
    </row>
    <row r="150" spans="1:12">
      <c r="A150" s="134"/>
      <c r="B150" s="136" t="s">
        <v>9</v>
      </c>
      <c r="C150" s="117">
        <v>9.7780416896582594</v>
      </c>
      <c r="D150" s="117">
        <v>12.872088699183958</v>
      </c>
      <c r="E150" s="117">
        <v>12.150943609859885</v>
      </c>
      <c r="F150" s="117">
        <v>9.8416390581943531</v>
      </c>
      <c r="G150" s="117">
        <v>9.9409221651265138</v>
      </c>
      <c r="H150" s="117">
        <v>10.678465426992505</v>
      </c>
      <c r="I150" s="118">
        <v>19.45202969868361</v>
      </c>
      <c r="J150" s="120">
        <v>11.869641304727185</v>
      </c>
      <c r="K150" s="14">
        <v>14.460113376095332</v>
      </c>
      <c r="L150" s="120">
        <v>11.204426133592062</v>
      </c>
    </row>
    <row r="151" spans="1:12">
      <c r="A151" s="134"/>
      <c r="B151" s="137" t="s">
        <v>10</v>
      </c>
      <c r="C151" s="1">
        <f>'[10]ALL NC LOANS by BRANCHES (G)'!$S$147</f>
        <v>9.5928146263145102</v>
      </c>
      <c r="D151" s="1">
        <f>'[10]ALL NC LOANS by BRANCHES (G)'!$T$147</f>
        <v>12.36267177060714</v>
      </c>
      <c r="E151" s="1">
        <f>'[10]ALL NC LOANS by BRANCHES (G)'!$U$147</f>
        <v>11.503967935538729</v>
      </c>
      <c r="F151" s="1">
        <f>'[10]ALL FC LOANS by BRANCHES (G)'!$S$147</f>
        <v>9.4768421630097599</v>
      </c>
      <c r="G151" s="1">
        <f>'[10]ALL FC LOANS by BRANCHES (G)'!$T$147</f>
        <v>10.474327673143421</v>
      </c>
      <c r="H151" s="1">
        <f>'[10]ALL FC LOANS by BRANCHES (G)'!$U$147</f>
        <v>9.9262271950919434</v>
      </c>
      <c r="I151" s="118">
        <v>19.271192756651324</v>
      </c>
      <c r="J151" s="120">
        <v>11.811644513065097</v>
      </c>
      <c r="K151" s="14">
        <v>14.263071488060215</v>
      </c>
      <c r="L151" s="120">
        <v>10.942268497076952</v>
      </c>
    </row>
    <row r="152" spans="1:12">
      <c r="A152" s="134"/>
      <c r="B152" s="138"/>
      <c r="I152" s="53"/>
    </row>
    <row r="153" spans="1:12">
      <c r="I153" s="53"/>
    </row>
  </sheetData>
  <mergeCells count="17">
    <mergeCell ref="L6:L7"/>
    <mergeCell ref="C4:H4"/>
    <mergeCell ref="I4:L4"/>
    <mergeCell ref="I5:J5"/>
    <mergeCell ref="K5:L5"/>
    <mergeCell ref="I6:I7"/>
    <mergeCell ref="J6:J7"/>
    <mergeCell ref="K6:K7"/>
    <mergeCell ref="B6:B7"/>
    <mergeCell ref="F6:F7"/>
    <mergeCell ref="G6:G7"/>
    <mergeCell ref="H6:H7"/>
    <mergeCell ref="C5:E5"/>
    <mergeCell ref="F5:H5"/>
    <mergeCell ref="C6:C7"/>
    <mergeCell ref="D6:D7"/>
    <mergeCell ref="E6:E7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M150"/>
  <sheetViews>
    <sheetView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J158" sqref="J158"/>
    </sheetView>
  </sheetViews>
  <sheetFormatPr defaultRowHeight="12.75"/>
  <cols>
    <col min="1" max="1" width="9.140625" style="4"/>
    <col min="2" max="2" width="17" style="4" customWidth="1"/>
    <col min="3" max="8" width="11.7109375" style="4" customWidth="1"/>
    <col min="9" max="261" width="9.140625" style="4"/>
    <col min="262" max="262" width="11" style="4" customWidth="1"/>
    <col min="263" max="263" width="13.5703125" style="4" customWidth="1"/>
    <col min="264" max="517" width="9.140625" style="4"/>
    <col min="518" max="518" width="11" style="4" customWidth="1"/>
    <col min="519" max="519" width="13.5703125" style="4" customWidth="1"/>
    <col min="520" max="773" width="9.140625" style="4"/>
    <col min="774" max="774" width="11" style="4" customWidth="1"/>
    <col min="775" max="775" width="13.5703125" style="4" customWidth="1"/>
    <col min="776" max="1029" width="9.140625" style="4"/>
    <col min="1030" max="1030" width="11" style="4" customWidth="1"/>
    <col min="1031" max="1031" width="13.5703125" style="4" customWidth="1"/>
    <col min="1032" max="1285" width="9.140625" style="4"/>
    <col min="1286" max="1286" width="11" style="4" customWidth="1"/>
    <col min="1287" max="1287" width="13.5703125" style="4" customWidth="1"/>
    <col min="1288" max="1541" width="9.140625" style="4"/>
    <col min="1542" max="1542" width="11" style="4" customWidth="1"/>
    <col min="1543" max="1543" width="13.5703125" style="4" customWidth="1"/>
    <col min="1544" max="1797" width="9.140625" style="4"/>
    <col min="1798" max="1798" width="11" style="4" customWidth="1"/>
    <col min="1799" max="1799" width="13.5703125" style="4" customWidth="1"/>
    <col min="1800" max="2053" width="9.140625" style="4"/>
    <col min="2054" max="2054" width="11" style="4" customWidth="1"/>
    <col min="2055" max="2055" width="13.5703125" style="4" customWidth="1"/>
    <col min="2056" max="2309" width="9.140625" style="4"/>
    <col min="2310" max="2310" width="11" style="4" customWidth="1"/>
    <col min="2311" max="2311" width="13.5703125" style="4" customWidth="1"/>
    <col min="2312" max="2565" width="9.140625" style="4"/>
    <col min="2566" max="2566" width="11" style="4" customWidth="1"/>
    <col min="2567" max="2567" width="13.5703125" style="4" customWidth="1"/>
    <col min="2568" max="2821" width="9.140625" style="4"/>
    <col min="2822" max="2822" width="11" style="4" customWidth="1"/>
    <col min="2823" max="2823" width="13.5703125" style="4" customWidth="1"/>
    <col min="2824" max="3077" width="9.140625" style="4"/>
    <col min="3078" max="3078" width="11" style="4" customWidth="1"/>
    <col min="3079" max="3079" width="13.5703125" style="4" customWidth="1"/>
    <col min="3080" max="3333" width="9.140625" style="4"/>
    <col min="3334" max="3334" width="11" style="4" customWidth="1"/>
    <col min="3335" max="3335" width="13.5703125" style="4" customWidth="1"/>
    <col min="3336" max="3589" width="9.140625" style="4"/>
    <col min="3590" max="3590" width="11" style="4" customWidth="1"/>
    <col min="3591" max="3591" width="13.5703125" style="4" customWidth="1"/>
    <col min="3592" max="3845" width="9.140625" style="4"/>
    <col min="3846" max="3846" width="11" style="4" customWidth="1"/>
    <col min="3847" max="3847" width="13.5703125" style="4" customWidth="1"/>
    <col min="3848" max="4101" width="9.140625" style="4"/>
    <col min="4102" max="4102" width="11" style="4" customWidth="1"/>
    <col min="4103" max="4103" width="13.5703125" style="4" customWidth="1"/>
    <col min="4104" max="4357" width="9.140625" style="4"/>
    <col min="4358" max="4358" width="11" style="4" customWidth="1"/>
    <col min="4359" max="4359" width="13.5703125" style="4" customWidth="1"/>
    <col min="4360" max="4613" width="9.140625" style="4"/>
    <col min="4614" max="4614" width="11" style="4" customWidth="1"/>
    <col min="4615" max="4615" width="13.5703125" style="4" customWidth="1"/>
    <col min="4616" max="4869" width="9.140625" style="4"/>
    <col min="4870" max="4870" width="11" style="4" customWidth="1"/>
    <col min="4871" max="4871" width="13.5703125" style="4" customWidth="1"/>
    <col min="4872" max="5125" width="9.140625" style="4"/>
    <col min="5126" max="5126" width="11" style="4" customWidth="1"/>
    <col min="5127" max="5127" width="13.5703125" style="4" customWidth="1"/>
    <col min="5128" max="5381" width="9.140625" style="4"/>
    <col min="5382" max="5382" width="11" style="4" customWidth="1"/>
    <col min="5383" max="5383" width="13.5703125" style="4" customWidth="1"/>
    <col min="5384" max="5637" width="9.140625" style="4"/>
    <col min="5638" max="5638" width="11" style="4" customWidth="1"/>
    <col min="5639" max="5639" width="13.5703125" style="4" customWidth="1"/>
    <col min="5640" max="5893" width="9.140625" style="4"/>
    <col min="5894" max="5894" width="11" style="4" customWidth="1"/>
    <col min="5895" max="5895" width="13.5703125" style="4" customWidth="1"/>
    <col min="5896" max="6149" width="9.140625" style="4"/>
    <col min="6150" max="6150" width="11" style="4" customWidth="1"/>
    <col min="6151" max="6151" width="13.5703125" style="4" customWidth="1"/>
    <col min="6152" max="6405" width="9.140625" style="4"/>
    <col min="6406" max="6406" width="11" style="4" customWidth="1"/>
    <col min="6407" max="6407" width="13.5703125" style="4" customWidth="1"/>
    <col min="6408" max="6661" width="9.140625" style="4"/>
    <col min="6662" max="6662" width="11" style="4" customWidth="1"/>
    <col min="6663" max="6663" width="13.5703125" style="4" customWidth="1"/>
    <col min="6664" max="6917" width="9.140625" style="4"/>
    <col min="6918" max="6918" width="11" style="4" customWidth="1"/>
    <col min="6919" max="6919" width="13.5703125" style="4" customWidth="1"/>
    <col min="6920" max="7173" width="9.140625" style="4"/>
    <col min="7174" max="7174" width="11" style="4" customWidth="1"/>
    <col min="7175" max="7175" width="13.5703125" style="4" customWidth="1"/>
    <col min="7176" max="7429" width="9.140625" style="4"/>
    <col min="7430" max="7430" width="11" style="4" customWidth="1"/>
    <col min="7431" max="7431" width="13.5703125" style="4" customWidth="1"/>
    <col min="7432" max="7685" width="9.140625" style="4"/>
    <col min="7686" max="7686" width="11" style="4" customWidth="1"/>
    <col min="7687" max="7687" width="13.5703125" style="4" customWidth="1"/>
    <col min="7688" max="7941" width="9.140625" style="4"/>
    <col min="7942" max="7942" width="11" style="4" customWidth="1"/>
    <col min="7943" max="7943" width="13.5703125" style="4" customWidth="1"/>
    <col min="7944" max="8197" width="9.140625" style="4"/>
    <col min="8198" max="8198" width="11" style="4" customWidth="1"/>
    <col min="8199" max="8199" width="13.5703125" style="4" customWidth="1"/>
    <col min="8200" max="8453" width="9.140625" style="4"/>
    <col min="8454" max="8454" width="11" style="4" customWidth="1"/>
    <col min="8455" max="8455" width="13.5703125" style="4" customWidth="1"/>
    <col min="8456" max="8709" width="9.140625" style="4"/>
    <col min="8710" max="8710" width="11" style="4" customWidth="1"/>
    <col min="8711" max="8711" width="13.5703125" style="4" customWidth="1"/>
    <col min="8712" max="8965" width="9.140625" style="4"/>
    <col min="8966" max="8966" width="11" style="4" customWidth="1"/>
    <col min="8967" max="8967" width="13.5703125" style="4" customWidth="1"/>
    <col min="8968" max="9221" width="9.140625" style="4"/>
    <col min="9222" max="9222" width="11" style="4" customWidth="1"/>
    <col min="9223" max="9223" width="13.5703125" style="4" customWidth="1"/>
    <col min="9224" max="9477" width="9.140625" style="4"/>
    <col min="9478" max="9478" width="11" style="4" customWidth="1"/>
    <col min="9479" max="9479" width="13.5703125" style="4" customWidth="1"/>
    <col min="9480" max="9733" width="9.140625" style="4"/>
    <col min="9734" max="9734" width="11" style="4" customWidth="1"/>
    <col min="9735" max="9735" width="13.5703125" style="4" customWidth="1"/>
    <col min="9736" max="9989" width="9.140625" style="4"/>
    <col min="9990" max="9990" width="11" style="4" customWidth="1"/>
    <col min="9991" max="9991" width="13.5703125" style="4" customWidth="1"/>
    <col min="9992" max="10245" width="9.140625" style="4"/>
    <col min="10246" max="10246" width="11" style="4" customWidth="1"/>
    <col min="10247" max="10247" width="13.5703125" style="4" customWidth="1"/>
    <col min="10248" max="10501" width="9.140625" style="4"/>
    <col min="10502" max="10502" width="11" style="4" customWidth="1"/>
    <col min="10503" max="10503" width="13.5703125" style="4" customWidth="1"/>
    <col min="10504" max="10757" width="9.140625" style="4"/>
    <col min="10758" max="10758" width="11" style="4" customWidth="1"/>
    <col min="10759" max="10759" width="13.5703125" style="4" customWidth="1"/>
    <col min="10760" max="11013" width="9.140625" style="4"/>
    <col min="11014" max="11014" width="11" style="4" customWidth="1"/>
    <col min="11015" max="11015" width="13.5703125" style="4" customWidth="1"/>
    <col min="11016" max="11269" width="9.140625" style="4"/>
    <col min="11270" max="11270" width="11" style="4" customWidth="1"/>
    <col min="11271" max="11271" width="13.5703125" style="4" customWidth="1"/>
    <col min="11272" max="11525" width="9.140625" style="4"/>
    <col min="11526" max="11526" width="11" style="4" customWidth="1"/>
    <col min="11527" max="11527" width="13.5703125" style="4" customWidth="1"/>
    <col min="11528" max="11781" width="9.140625" style="4"/>
    <col min="11782" max="11782" width="11" style="4" customWidth="1"/>
    <col min="11783" max="11783" width="13.5703125" style="4" customWidth="1"/>
    <col min="11784" max="12037" width="9.140625" style="4"/>
    <col min="12038" max="12038" width="11" style="4" customWidth="1"/>
    <col min="12039" max="12039" width="13.5703125" style="4" customWidth="1"/>
    <col min="12040" max="12293" width="9.140625" style="4"/>
    <col min="12294" max="12294" width="11" style="4" customWidth="1"/>
    <col min="12295" max="12295" width="13.5703125" style="4" customWidth="1"/>
    <col min="12296" max="12549" width="9.140625" style="4"/>
    <col min="12550" max="12550" width="11" style="4" customWidth="1"/>
    <col min="12551" max="12551" width="13.5703125" style="4" customWidth="1"/>
    <col min="12552" max="12805" width="9.140625" style="4"/>
    <col min="12806" max="12806" width="11" style="4" customWidth="1"/>
    <col min="12807" max="12807" width="13.5703125" style="4" customWidth="1"/>
    <col min="12808" max="13061" width="9.140625" style="4"/>
    <col min="13062" max="13062" width="11" style="4" customWidth="1"/>
    <col min="13063" max="13063" width="13.5703125" style="4" customWidth="1"/>
    <col min="13064" max="13317" width="9.140625" style="4"/>
    <col min="13318" max="13318" width="11" style="4" customWidth="1"/>
    <col min="13319" max="13319" width="13.5703125" style="4" customWidth="1"/>
    <col min="13320" max="13573" width="9.140625" style="4"/>
    <col min="13574" max="13574" width="11" style="4" customWidth="1"/>
    <col min="13575" max="13575" width="13.5703125" style="4" customWidth="1"/>
    <col min="13576" max="13829" width="9.140625" style="4"/>
    <col min="13830" max="13830" width="11" style="4" customWidth="1"/>
    <col min="13831" max="13831" width="13.5703125" style="4" customWidth="1"/>
    <col min="13832" max="14085" width="9.140625" style="4"/>
    <col min="14086" max="14086" width="11" style="4" customWidth="1"/>
    <col min="14087" max="14087" width="13.5703125" style="4" customWidth="1"/>
    <col min="14088" max="14341" width="9.140625" style="4"/>
    <col min="14342" max="14342" width="11" style="4" customWidth="1"/>
    <col min="14343" max="14343" width="13.5703125" style="4" customWidth="1"/>
    <col min="14344" max="14597" width="9.140625" style="4"/>
    <col min="14598" max="14598" width="11" style="4" customWidth="1"/>
    <col min="14599" max="14599" width="13.5703125" style="4" customWidth="1"/>
    <col min="14600" max="14853" width="9.140625" style="4"/>
    <col min="14854" max="14854" width="11" style="4" customWidth="1"/>
    <col min="14855" max="14855" width="13.5703125" style="4" customWidth="1"/>
    <col min="14856" max="15109" width="9.140625" style="4"/>
    <col min="15110" max="15110" width="11" style="4" customWidth="1"/>
    <col min="15111" max="15111" width="13.5703125" style="4" customWidth="1"/>
    <col min="15112" max="15365" width="9.140625" style="4"/>
    <col min="15366" max="15366" width="11" style="4" customWidth="1"/>
    <col min="15367" max="15367" width="13.5703125" style="4" customWidth="1"/>
    <col min="15368" max="15621" width="9.140625" style="4"/>
    <col min="15622" max="15622" width="11" style="4" customWidth="1"/>
    <col min="15623" max="15623" width="13.5703125" style="4" customWidth="1"/>
    <col min="15624" max="15877" width="9.140625" style="4"/>
    <col min="15878" max="15878" width="11" style="4" customWidth="1"/>
    <col min="15879" max="15879" width="13.5703125" style="4" customWidth="1"/>
    <col min="15880" max="16133" width="9.140625" style="4"/>
    <col min="16134" max="16134" width="11" style="4" customWidth="1"/>
    <col min="16135" max="16135" width="13.5703125" style="4" customWidth="1"/>
    <col min="16136" max="16384" width="9.140625" style="4"/>
  </cols>
  <sheetData>
    <row r="2" spans="1:13">
      <c r="C2" s="86" t="s">
        <v>149</v>
      </c>
    </row>
    <row r="3" spans="1:13">
      <c r="C3" s="86"/>
    </row>
    <row r="4" spans="1:13" ht="18.75" customHeight="1">
      <c r="B4" s="193" t="s">
        <v>150</v>
      </c>
      <c r="C4" s="189" t="s">
        <v>147</v>
      </c>
      <c r="D4" s="189"/>
      <c r="E4" s="189"/>
      <c r="F4" s="190" t="s">
        <v>148</v>
      </c>
      <c r="G4" s="191"/>
      <c r="H4" s="192"/>
    </row>
    <row r="5" spans="1:13" s="76" customFormat="1" ht="29.25" customHeight="1">
      <c r="B5" s="194"/>
      <c r="C5" s="71" t="s">
        <v>60</v>
      </c>
      <c r="D5" s="71" t="s">
        <v>61</v>
      </c>
      <c r="E5" s="78" t="s">
        <v>145</v>
      </c>
      <c r="F5" s="71" t="s">
        <v>60</v>
      </c>
      <c r="G5" s="71" t="s">
        <v>61</v>
      </c>
      <c r="H5" s="78" t="s">
        <v>145</v>
      </c>
      <c r="I5" s="77"/>
      <c r="K5" s="88"/>
      <c r="M5" s="88"/>
    </row>
    <row r="6" spans="1:13" ht="12.75" customHeight="1">
      <c r="A6" s="130">
        <v>2003</v>
      </c>
      <c r="B6" s="133" t="s">
        <v>72</v>
      </c>
      <c r="C6" s="31">
        <v>9.4</v>
      </c>
      <c r="D6" s="31">
        <v>9.8000000000000007</v>
      </c>
      <c r="E6" s="31">
        <v>9.8000000000000007</v>
      </c>
      <c r="F6" s="34">
        <v>27</v>
      </c>
      <c r="G6" s="34">
        <v>24.5</v>
      </c>
      <c r="H6" s="14">
        <v>24.9</v>
      </c>
    </row>
    <row r="7" spans="1:13">
      <c r="A7" s="130"/>
      <c r="B7" s="133" t="s">
        <v>0</v>
      </c>
      <c r="C7" s="31">
        <v>8.4</v>
      </c>
      <c r="D7" s="31">
        <v>9.1999999999999993</v>
      </c>
      <c r="E7" s="31">
        <v>9.1</v>
      </c>
      <c r="F7" s="35">
        <v>23.9</v>
      </c>
      <c r="G7" s="34">
        <v>21.2</v>
      </c>
      <c r="H7" s="14">
        <v>21.8</v>
      </c>
    </row>
    <row r="8" spans="1:13">
      <c r="A8" s="130"/>
      <c r="B8" s="133" t="s">
        <v>1</v>
      </c>
      <c r="C8" s="31">
        <v>8.9</v>
      </c>
      <c r="D8" s="31">
        <v>9</v>
      </c>
      <c r="E8" s="31">
        <v>9</v>
      </c>
      <c r="F8" s="36">
        <v>25.6</v>
      </c>
      <c r="G8" s="34">
        <v>22.7</v>
      </c>
      <c r="H8" s="14">
        <v>23.1</v>
      </c>
    </row>
    <row r="9" spans="1:13">
      <c r="A9" s="130"/>
      <c r="B9" s="133" t="s">
        <v>2</v>
      </c>
      <c r="C9" s="31">
        <v>10.4</v>
      </c>
      <c r="D9" s="31">
        <v>8.9</v>
      </c>
      <c r="E9" s="31">
        <v>9</v>
      </c>
      <c r="F9" s="34">
        <v>29.6</v>
      </c>
      <c r="G9" s="34">
        <v>23.4</v>
      </c>
      <c r="H9" s="14">
        <v>24.3</v>
      </c>
    </row>
    <row r="10" spans="1:13">
      <c r="A10" s="130"/>
      <c r="B10" s="133" t="s">
        <v>3</v>
      </c>
      <c r="C10" s="31">
        <v>8.8000000000000007</v>
      </c>
      <c r="D10" s="31">
        <v>9.1</v>
      </c>
      <c r="E10" s="31">
        <v>9.1</v>
      </c>
      <c r="F10" s="34">
        <v>25.5</v>
      </c>
      <c r="G10" s="34">
        <v>22.4</v>
      </c>
      <c r="H10" s="14">
        <v>23</v>
      </c>
    </row>
    <row r="11" spans="1:13">
      <c r="A11" s="130"/>
      <c r="B11" s="133" t="s">
        <v>4</v>
      </c>
      <c r="C11" s="31">
        <v>7.3</v>
      </c>
      <c r="D11" s="31">
        <v>8.8000000000000007</v>
      </c>
      <c r="E11" s="31">
        <v>8.8000000000000007</v>
      </c>
      <c r="F11" s="34">
        <v>28.1</v>
      </c>
      <c r="G11" s="34">
        <v>22.6</v>
      </c>
      <c r="H11" s="14">
        <v>23.5</v>
      </c>
    </row>
    <row r="12" spans="1:13">
      <c r="A12" s="130"/>
      <c r="B12" s="133" t="s">
        <v>5</v>
      </c>
      <c r="C12" s="31">
        <v>8.6999999999999993</v>
      </c>
      <c r="D12" s="31">
        <v>8.8000000000000007</v>
      </c>
      <c r="E12" s="31">
        <v>8.8000000000000007</v>
      </c>
      <c r="F12" s="34">
        <v>26.7</v>
      </c>
      <c r="G12" s="34">
        <v>21.4</v>
      </c>
      <c r="H12" s="14">
        <v>22.2</v>
      </c>
    </row>
    <row r="13" spans="1:13">
      <c r="A13" s="130"/>
      <c r="B13" s="133" t="s">
        <v>6</v>
      </c>
      <c r="C13" s="31">
        <v>9.4</v>
      </c>
      <c r="D13" s="31">
        <v>9</v>
      </c>
      <c r="E13" s="31">
        <v>9</v>
      </c>
      <c r="F13" s="34">
        <v>23.9</v>
      </c>
      <c r="G13" s="34">
        <v>21</v>
      </c>
      <c r="H13" s="14">
        <v>21.6</v>
      </c>
    </row>
    <row r="14" spans="1:13">
      <c r="A14" s="130"/>
      <c r="B14" s="133" t="s">
        <v>7</v>
      </c>
      <c r="C14" s="31">
        <v>8.8000000000000007</v>
      </c>
      <c r="D14" s="31">
        <v>9.1</v>
      </c>
      <c r="E14" s="31">
        <v>9.1</v>
      </c>
      <c r="F14" s="35">
        <v>24.8</v>
      </c>
      <c r="G14" s="35">
        <v>19.7</v>
      </c>
      <c r="H14" s="14">
        <v>20.7</v>
      </c>
    </row>
    <row r="15" spans="1:13">
      <c r="A15" s="130"/>
      <c r="B15" s="133" t="s">
        <v>8</v>
      </c>
      <c r="C15" s="31">
        <v>8.8000000000000007</v>
      </c>
      <c r="D15" s="31">
        <v>8.9</v>
      </c>
      <c r="E15" s="31">
        <v>8.9</v>
      </c>
      <c r="F15" s="35">
        <v>26.8</v>
      </c>
      <c r="G15" s="34">
        <v>19</v>
      </c>
      <c r="H15" s="14">
        <v>20.100000000000001</v>
      </c>
    </row>
    <row r="16" spans="1:13">
      <c r="A16" s="130"/>
      <c r="B16" s="133" t="s">
        <v>9</v>
      </c>
      <c r="C16" s="31">
        <v>8.9</v>
      </c>
      <c r="D16" s="31">
        <v>9</v>
      </c>
      <c r="E16" s="31">
        <v>9</v>
      </c>
      <c r="F16" s="37">
        <v>25.5</v>
      </c>
      <c r="G16" s="34">
        <v>20.399999999999999</v>
      </c>
      <c r="H16" s="14">
        <v>21.3</v>
      </c>
    </row>
    <row r="17" spans="1:8">
      <c r="A17" s="130"/>
      <c r="B17" s="133" t="s">
        <v>10</v>
      </c>
      <c r="C17" s="31">
        <v>9.9</v>
      </c>
      <c r="D17" s="31">
        <v>7.1</v>
      </c>
      <c r="E17" s="31">
        <v>7.2</v>
      </c>
      <c r="F17" s="37">
        <v>25.4</v>
      </c>
      <c r="G17" s="34">
        <v>19.100000000000001</v>
      </c>
      <c r="H17" s="14">
        <v>20.2</v>
      </c>
    </row>
    <row r="18" spans="1:8">
      <c r="A18" s="130">
        <v>2004</v>
      </c>
      <c r="B18" s="133" t="s">
        <v>72</v>
      </c>
      <c r="C18" s="32">
        <v>8.6</v>
      </c>
      <c r="D18" s="32">
        <v>8.9</v>
      </c>
      <c r="E18" s="32">
        <v>8.9</v>
      </c>
      <c r="F18" s="37">
        <v>27</v>
      </c>
      <c r="G18" s="37">
        <v>20.5</v>
      </c>
      <c r="H18" s="14">
        <v>21.4</v>
      </c>
    </row>
    <row r="19" spans="1:8">
      <c r="A19" s="130"/>
      <c r="B19" s="133" t="s">
        <v>0</v>
      </c>
      <c r="C19" s="32">
        <v>8.5</v>
      </c>
      <c r="D19" s="32">
        <v>8.6</v>
      </c>
      <c r="E19" s="32">
        <v>8.6</v>
      </c>
      <c r="F19" s="37">
        <v>24.9</v>
      </c>
      <c r="G19" s="37">
        <v>21.2</v>
      </c>
      <c r="H19" s="14">
        <v>22</v>
      </c>
    </row>
    <row r="20" spans="1:8">
      <c r="A20" s="130"/>
      <c r="B20" s="133" t="s">
        <v>1</v>
      </c>
      <c r="C20" s="32">
        <v>7.6</v>
      </c>
      <c r="D20" s="32">
        <v>8.5</v>
      </c>
      <c r="E20" s="32">
        <v>8.5</v>
      </c>
      <c r="F20" s="37">
        <v>26.9</v>
      </c>
      <c r="G20" s="37">
        <v>20.6</v>
      </c>
      <c r="H20" s="14">
        <v>21.5</v>
      </c>
    </row>
    <row r="21" spans="1:8">
      <c r="A21" s="130"/>
      <c r="B21" s="133" t="s">
        <v>2</v>
      </c>
      <c r="C21" s="32">
        <v>6.8</v>
      </c>
      <c r="D21" s="32">
        <v>8.1999999999999993</v>
      </c>
      <c r="E21" s="32">
        <v>8.1999999999999993</v>
      </c>
      <c r="F21" s="37">
        <v>25.4</v>
      </c>
      <c r="G21" s="37">
        <v>20.2</v>
      </c>
      <c r="H21" s="14">
        <v>21</v>
      </c>
    </row>
    <row r="22" spans="1:8">
      <c r="A22" s="130"/>
      <c r="B22" s="133" t="s">
        <v>3</v>
      </c>
      <c r="C22" s="32">
        <v>8.4</v>
      </c>
      <c r="D22" s="32">
        <v>8.6999999999999993</v>
      </c>
      <c r="E22" s="32">
        <v>8.6999999999999993</v>
      </c>
      <c r="F22" s="37">
        <v>26.3</v>
      </c>
      <c r="G22" s="37">
        <v>19.8</v>
      </c>
      <c r="H22" s="14">
        <v>20.8</v>
      </c>
    </row>
    <row r="23" spans="1:8">
      <c r="A23" s="130"/>
      <c r="B23" s="133" t="s">
        <v>4</v>
      </c>
      <c r="C23" s="32">
        <v>6.4</v>
      </c>
      <c r="D23" s="32">
        <v>8.4</v>
      </c>
      <c r="E23" s="32">
        <v>8.4</v>
      </c>
      <c r="F23" s="37">
        <v>27.1</v>
      </c>
      <c r="G23" s="37">
        <v>19.899999999999999</v>
      </c>
      <c r="H23" s="14">
        <v>21</v>
      </c>
    </row>
    <row r="24" spans="1:8">
      <c r="A24" s="130"/>
      <c r="B24" s="133" t="s">
        <v>5</v>
      </c>
      <c r="C24" s="32">
        <v>7.7</v>
      </c>
      <c r="D24" s="32">
        <v>8.4</v>
      </c>
      <c r="E24" s="32">
        <v>8.4</v>
      </c>
      <c r="F24" s="37">
        <v>22.9</v>
      </c>
      <c r="G24" s="37">
        <v>19.7</v>
      </c>
      <c r="H24" s="14">
        <v>20.399999999999999</v>
      </c>
    </row>
    <row r="25" spans="1:8">
      <c r="A25" s="130"/>
      <c r="B25" s="133" t="s">
        <v>6</v>
      </c>
      <c r="C25" s="32">
        <v>6.1</v>
      </c>
      <c r="D25" s="32">
        <v>8.3000000000000007</v>
      </c>
      <c r="E25" s="32">
        <v>8.1999999999999993</v>
      </c>
      <c r="F25" s="37">
        <v>24.1</v>
      </c>
      <c r="G25" s="37">
        <v>20.100000000000001</v>
      </c>
      <c r="H25" s="14">
        <v>20.9</v>
      </c>
    </row>
    <row r="26" spans="1:8">
      <c r="A26" s="130"/>
      <c r="B26" s="133" t="s">
        <v>7</v>
      </c>
      <c r="C26" s="32">
        <v>7.8</v>
      </c>
      <c r="D26" s="32">
        <v>7.2</v>
      </c>
      <c r="E26" s="32">
        <v>7.2</v>
      </c>
      <c r="F26" s="37">
        <v>23.7</v>
      </c>
      <c r="G26" s="37">
        <v>17.8</v>
      </c>
      <c r="H26" s="14">
        <v>18.7</v>
      </c>
    </row>
    <row r="27" spans="1:8">
      <c r="A27" s="130"/>
      <c r="B27" s="133" t="s">
        <v>8</v>
      </c>
      <c r="C27" s="32">
        <v>4.5999999999999996</v>
      </c>
      <c r="D27" s="32">
        <v>7.2</v>
      </c>
      <c r="E27" s="32">
        <v>6.9</v>
      </c>
      <c r="F27" s="37">
        <v>23</v>
      </c>
      <c r="G27" s="37">
        <v>18.7</v>
      </c>
      <c r="H27" s="14">
        <v>19.7</v>
      </c>
    </row>
    <row r="28" spans="1:8">
      <c r="A28" s="130"/>
      <c r="B28" s="133" t="s">
        <v>9</v>
      </c>
      <c r="C28" s="32">
        <v>7.1</v>
      </c>
      <c r="D28" s="32">
        <v>7.3</v>
      </c>
      <c r="E28" s="32">
        <v>7.3</v>
      </c>
      <c r="F28" s="37">
        <v>22.9</v>
      </c>
      <c r="G28" s="37">
        <v>18.7</v>
      </c>
      <c r="H28" s="14">
        <v>19.5</v>
      </c>
    </row>
    <row r="29" spans="1:8">
      <c r="A29" s="130"/>
      <c r="B29" s="133" t="s">
        <v>10</v>
      </c>
      <c r="C29" s="32">
        <v>6.4</v>
      </c>
      <c r="D29" s="32">
        <v>7.3</v>
      </c>
      <c r="E29" s="32">
        <v>7.3</v>
      </c>
      <c r="F29" s="37">
        <v>21.1</v>
      </c>
      <c r="G29" s="37">
        <v>17.399999999999999</v>
      </c>
      <c r="H29" s="14">
        <v>18.5</v>
      </c>
    </row>
    <row r="30" spans="1:8">
      <c r="A30" s="130">
        <v>2005</v>
      </c>
      <c r="B30" s="133" t="s">
        <v>72</v>
      </c>
      <c r="C30" s="32">
        <v>8.5</v>
      </c>
      <c r="D30" s="32">
        <v>7.5</v>
      </c>
      <c r="E30" s="32">
        <v>7.6</v>
      </c>
      <c r="F30" s="37">
        <v>19.7</v>
      </c>
      <c r="G30" s="37">
        <v>17.899999999999999</v>
      </c>
      <c r="H30" s="14">
        <v>18.399999999999999</v>
      </c>
    </row>
    <row r="31" spans="1:8">
      <c r="A31" s="130"/>
      <c r="B31" s="133" t="s">
        <v>0</v>
      </c>
      <c r="C31" s="32">
        <v>7.6</v>
      </c>
      <c r="D31" s="32">
        <v>7.3</v>
      </c>
      <c r="E31" s="32">
        <v>7.3</v>
      </c>
      <c r="F31" s="37">
        <v>22.1</v>
      </c>
      <c r="G31" s="37">
        <v>17.5</v>
      </c>
      <c r="H31" s="14">
        <v>18.5</v>
      </c>
    </row>
    <row r="32" spans="1:8">
      <c r="A32" s="130"/>
      <c r="B32" s="133" t="s">
        <v>1</v>
      </c>
      <c r="C32" s="32">
        <v>7.3</v>
      </c>
      <c r="D32" s="32">
        <v>6.9</v>
      </c>
      <c r="E32" s="32">
        <v>6.9</v>
      </c>
      <c r="F32" s="37">
        <v>22.1</v>
      </c>
      <c r="G32" s="37">
        <v>18.399999999999999</v>
      </c>
      <c r="H32" s="14">
        <v>19.399999999999999</v>
      </c>
    </row>
    <row r="33" spans="1:10">
      <c r="A33" s="130"/>
      <c r="B33" s="133" t="s">
        <v>2</v>
      </c>
      <c r="C33" s="32">
        <v>7.9</v>
      </c>
      <c r="D33" s="32">
        <v>6.9</v>
      </c>
      <c r="E33" s="32">
        <v>6.9</v>
      </c>
      <c r="F33" s="37">
        <v>22.2</v>
      </c>
      <c r="G33" s="37">
        <v>16.5</v>
      </c>
      <c r="H33" s="14">
        <v>17.8</v>
      </c>
    </row>
    <row r="34" spans="1:10">
      <c r="A34" s="130"/>
      <c r="B34" s="133" t="s">
        <v>3</v>
      </c>
      <c r="C34" s="32">
        <v>9.4</v>
      </c>
      <c r="D34" s="32">
        <v>7.4</v>
      </c>
      <c r="E34" s="32">
        <v>7.5</v>
      </c>
      <c r="F34" s="37">
        <v>20.7</v>
      </c>
      <c r="G34" s="37">
        <v>16.600000000000001</v>
      </c>
      <c r="H34" s="14">
        <v>17.5</v>
      </c>
    </row>
    <row r="35" spans="1:10">
      <c r="A35" s="130"/>
      <c r="B35" s="133" t="s">
        <v>4</v>
      </c>
      <c r="C35" s="32">
        <v>8.3000000000000007</v>
      </c>
      <c r="D35" s="32">
        <v>7.1</v>
      </c>
      <c r="E35" s="32">
        <v>7.2</v>
      </c>
      <c r="F35" s="37">
        <v>20.7</v>
      </c>
      <c r="G35" s="37">
        <v>16.7</v>
      </c>
      <c r="H35" s="14">
        <v>17.7</v>
      </c>
    </row>
    <row r="36" spans="1:10">
      <c r="A36" s="130"/>
      <c r="B36" s="133" t="s">
        <v>5</v>
      </c>
      <c r="C36" s="32">
        <v>6.5</v>
      </c>
      <c r="D36" s="32">
        <v>7</v>
      </c>
      <c r="E36" s="32">
        <v>6.9</v>
      </c>
      <c r="F36" s="37">
        <v>21</v>
      </c>
      <c r="G36" s="37">
        <v>15.6</v>
      </c>
      <c r="H36" s="14">
        <v>17.399999999999999</v>
      </c>
    </row>
    <row r="37" spans="1:10">
      <c r="A37" s="130"/>
      <c r="B37" s="133" t="s">
        <v>6</v>
      </c>
      <c r="C37" s="32">
        <v>8.5</v>
      </c>
      <c r="D37" s="32">
        <v>6.2</v>
      </c>
      <c r="E37" s="32">
        <v>6.5</v>
      </c>
      <c r="F37" s="37">
        <v>20.8</v>
      </c>
      <c r="G37" s="37">
        <v>15.6</v>
      </c>
      <c r="H37" s="14">
        <v>17.2</v>
      </c>
    </row>
    <row r="38" spans="1:10">
      <c r="A38" s="130"/>
      <c r="B38" s="133" t="s">
        <v>7</v>
      </c>
      <c r="C38" s="32">
        <v>9.3000000000000007</v>
      </c>
      <c r="D38" s="32">
        <v>6.8</v>
      </c>
      <c r="E38" s="32">
        <v>7.4</v>
      </c>
      <c r="F38" s="37">
        <v>19.399999999999999</v>
      </c>
      <c r="G38" s="37">
        <v>16</v>
      </c>
      <c r="H38" s="14">
        <v>17.2</v>
      </c>
    </row>
    <row r="39" spans="1:10">
      <c r="A39" s="130"/>
      <c r="B39" s="133" t="s">
        <v>8</v>
      </c>
      <c r="C39" s="32">
        <v>6.3</v>
      </c>
      <c r="D39" s="32">
        <v>7.2</v>
      </c>
      <c r="E39" s="32">
        <v>7.1</v>
      </c>
      <c r="F39" s="37">
        <v>19.899999999999999</v>
      </c>
      <c r="G39" s="37">
        <v>16.2</v>
      </c>
      <c r="H39" s="14">
        <v>17.5</v>
      </c>
    </row>
    <row r="40" spans="1:10">
      <c r="A40" s="130"/>
      <c r="B40" s="133" t="s">
        <v>9</v>
      </c>
      <c r="C40" s="32">
        <v>6.5</v>
      </c>
      <c r="D40" s="32">
        <v>7.4</v>
      </c>
      <c r="E40" s="32">
        <v>7.3</v>
      </c>
      <c r="F40" s="37">
        <v>20.100000000000001</v>
      </c>
      <c r="G40" s="37">
        <v>14.9</v>
      </c>
      <c r="H40" s="14">
        <v>16.100000000000001</v>
      </c>
    </row>
    <row r="41" spans="1:10">
      <c r="A41" s="130"/>
      <c r="B41" s="133" t="s">
        <v>10</v>
      </c>
      <c r="C41" s="32">
        <v>9.3000000000000007</v>
      </c>
      <c r="D41" s="32">
        <v>7.8</v>
      </c>
      <c r="E41" s="32">
        <v>8.1999999999999993</v>
      </c>
      <c r="F41" s="37">
        <v>19.5</v>
      </c>
      <c r="G41" s="37">
        <v>15.9</v>
      </c>
      <c r="H41" s="14">
        <v>17.3</v>
      </c>
      <c r="I41" s="38"/>
      <c r="J41" s="38"/>
    </row>
    <row r="42" spans="1:10">
      <c r="A42" s="130">
        <v>2006</v>
      </c>
      <c r="B42" s="133" t="s">
        <v>72</v>
      </c>
      <c r="C42" s="32">
        <v>9.1999999999999993</v>
      </c>
      <c r="D42" s="32">
        <v>8.3000000000000007</v>
      </c>
      <c r="E42" s="32">
        <v>8.4</v>
      </c>
      <c r="F42" s="37">
        <v>21.5</v>
      </c>
      <c r="G42" s="37">
        <v>16.5</v>
      </c>
      <c r="H42" s="14">
        <v>18.2</v>
      </c>
    </row>
    <row r="43" spans="1:10">
      <c r="A43" s="130"/>
      <c r="B43" s="133" t="s">
        <v>0</v>
      </c>
      <c r="C43" s="32">
        <v>8.3000000000000007</v>
      </c>
      <c r="D43" s="32">
        <v>7.6</v>
      </c>
      <c r="E43" s="32">
        <v>7.7</v>
      </c>
      <c r="F43" s="37">
        <v>19.2</v>
      </c>
      <c r="G43" s="37">
        <v>17.399999999999999</v>
      </c>
      <c r="H43" s="14">
        <v>18.2</v>
      </c>
    </row>
    <row r="44" spans="1:10">
      <c r="A44" s="130"/>
      <c r="B44" s="133" t="s">
        <v>1</v>
      </c>
      <c r="C44" s="31">
        <v>10.199999999999999</v>
      </c>
      <c r="D44" s="31">
        <v>7.7</v>
      </c>
      <c r="E44" s="31">
        <v>8.5</v>
      </c>
      <c r="F44" s="37">
        <v>19.100000000000001</v>
      </c>
      <c r="G44" s="37">
        <v>16.600000000000001</v>
      </c>
      <c r="H44" s="14">
        <v>17.7</v>
      </c>
    </row>
    <row r="45" spans="1:10">
      <c r="A45" s="130"/>
      <c r="B45" s="133" t="s">
        <v>2</v>
      </c>
      <c r="C45" s="32">
        <v>9.1999999999999993</v>
      </c>
      <c r="D45" s="32">
        <v>7.3</v>
      </c>
      <c r="E45" s="32">
        <v>7.5</v>
      </c>
      <c r="F45" s="14">
        <v>19.5</v>
      </c>
      <c r="G45" s="14">
        <v>17.3</v>
      </c>
      <c r="H45" s="14">
        <v>18.399999999999999</v>
      </c>
    </row>
    <row r="46" spans="1:10">
      <c r="A46" s="130"/>
      <c r="B46" s="133" t="s">
        <v>3</v>
      </c>
      <c r="C46" s="32">
        <v>9.4</v>
      </c>
      <c r="D46" s="32">
        <v>7.9</v>
      </c>
      <c r="E46" s="32">
        <v>8.1</v>
      </c>
      <c r="F46" s="14">
        <v>21.1</v>
      </c>
      <c r="G46" s="14">
        <v>18.8</v>
      </c>
      <c r="H46" s="14">
        <v>20</v>
      </c>
    </row>
    <row r="47" spans="1:10">
      <c r="A47" s="130"/>
      <c r="B47" s="133" t="s">
        <v>4</v>
      </c>
      <c r="C47" s="32">
        <v>10.3</v>
      </c>
      <c r="D47" s="32">
        <v>7</v>
      </c>
      <c r="E47" s="32">
        <v>7.6</v>
      </c>
      <c r="F47" s="14">
        <v>19.100000000000001</v>
      </c>
      <c r="G47" s="14">
        <v>17.100000000000001</v>
      </c>
      <c r="H47" s="14">
        <v>18</v>
      </c>
    </row>
    <row r="48" spans="1:10">
      <c r="A48" s="130"/>
      <c r="B48" s="133" t="s">
        <v>5</v>
      </c>
      <c r="C48" s="32">
        <v>9.5</v>
      </c>
      <c r="D48" s="32">
        <v>7.5</v>
      </c>
      <c r="E48" s="32">
        <v>7.7</v>
      </c>
      <c r="F48" s="14">
        <v>19.7</v>
      </c>
      <c r="G48" s="14">
        <v>17.100000000000001</v>
      </c>
      <c r="H48" s="14">
        <v>18.2</v>
      </c>
    </row>
    <row r="49" spans="1:8">
      <c r="A49" s="130"/>
      <c r="B49" s="133" t="s">
        <v>6</v>
      </c>
      <c r="C49" s="32">
        <v>12</v>
      </c>
      <c r="D49" s="32">
        <v>7</v>
      </c>
      <c r="E49" s="32">
        <v>8.1</v>
      </c>
      <c r="F49" s="14">
        <v>19.3</v>
      </c>
      <c r="G49" s="14">
        <v>17.3</v>
      </c>
      <c r="H49" s="14">
        <v>18.3</v>
      </c>
    </row>
    <row r="50" spans="1:8">
      <c r="A50" s="130"/>
      <c r="B50" s="133" t="s">
        <v>7</v>
      </c>
      <c r="C50" s="32">
        <v>11.2</v>
      </c>
      <c r="D50" s="32">
        <v>7.2</v>
      </c>
      <c r="E50" s="32">
        <v>8.5</v>
      </c>
      <c r="F50" s="14">
        <v>19.8</v>
      </c>
      <c r="G50" s="14">
        <v>16.7</v>
      </c>
      <c r="H50" s="14">
        <v>18</v>
      </c>
    </row>
    <row r="51" spans="1:8">
      <c r="A51" s="130"/>
      <c r="B51" s="133" t="s">
        <v>8</v>
      </c>
      <c r="C51" s="32">
        <v>11.5</v>
      </c>
      <c r="D51" s="32">
        <v>8.3000000000000007</v>
      </c>
      <c r="E51" s="32">
        <v>9.1999999999999993</v>
      </c>
      <c r="F51" s="14">
        <v>20</v>
      </c>
      <c r="G51" s="14">
        <v>17.399999999999999</v>
      </c>
      <c r="H51" s="14">
        <v>18.600000000000001</v>
      </c>
    </row>
    <row r="52" spans="1:8">
      <c r="A52" s="130"/>
      <c r="B52" s="133" t="s">
        <v>9</v>
      </c>
      <c r="C52" s="32">
        <v>10.6</v>
      </c>
      <c r="D52" s="32">
        <v>7.9</v>
      </c>
      <c r="E52" s="32">
        <v>8.4</v>
      </c>
      <c r="F52" s="14">
        <v>19.8</v>
      </c>
      <c r="G52" s="14">
        <v>19.2</v>
      </c>
      <c r="H52" s="14">
        <v>19.399999999999999</v>
      </c>
    </row>
    <row r="53" spans="1:8">
      <c r="A53" s="130"/>
      <c r="B53" s="133" t="s">
        <v>10</v>
      </c>
      <c r="C53" s="32">
        <v>10.1</v>
      </c>
      <c r="D53" s="32">
        <v>7.9</v>
      </c>
      <c r="E53" s="32">
        <v>8.1</v>
      </c>
      <c r="F53" s="14">
        <v>19.2</v>
      </c>
      <c r="G53" s="14">
        <v>17.3</v>
      </c>
      <c r="H53" s="14">
        <v>18.100000000000001</v>
      </c>
    </row>
    <row r="54" spans="1:8">
      <c r="A54" s="130">
        <v>2007</v>
      </c>
      <c r="B54" s="133" t="s">
        <v>72</v>
      </c>
      <c r="C54" s="32">
        <v>10.931148873950979</v>
      </c>
      <c r="D54" s="32">
        <v>8.0649622414349107</v>
      </c>
      <c r="E54" s="32">
        <v>8.3535690241446083</v>
      </c>
      <c r="F54" s="14">
        <v>19.914159966295685</v>
      </c>
      <c r="G54" s="14">
        <v>17.42728259676689</v>
      </c>
      <c r="H54" s="14">
        <v>18.428427324218614</v>
      </c>
    </row>
    <row r="55" spans="1:8">
      <c r="A55" s="130"/>
      <c r="B55" s="133" t="s">
        <v>0</v>
      </c>
      <c r="C55" s="32">
        <v>9.6585444788994437</v>
      </c>
      <c r="D55" s="32">
        <v>8.0004496871986444</v>
      </c>
      <c r="E55" s="32">
        <v>8.3540230791734515</v>
      </c>
      <c r="F55" s="14">
        <v>20.956884417062078</v>
      </c>
      <c r="G55" s="14">
        <v>16.947685681406821</v>
      </c>
      <c r="H55" s="14">
        <v>18.392615461131527</v>
      </c>
    </row>
    <row r="56" spans="1:8">
      <c r="A56" s="130"/>
      <c r="B56" s="133" t="s">
        <v>1</v>
      </c>
      <c r="C56" s="32">
        <v>9.8285057845919432</v>
      </c>
      <c r="D56" s="32">
        <v>8.1784006183584879</v>
      </c>
      <c r="E56" s="32">
        <v>8.4016527181890535</v>
      </c>
      <c r="F56" s="14">
        <v>21.110341885533469</v>
      </c>
      <c r="G56" s="14">
        <v>17.216381159894045</v>
      </c>
      <c r="H56" s="14">
        <v>18.631812175523915</v>
      </c>
    </row>
    <row r="57" spans="1:8">
      <c r="A57" s="130"/>
      <c r="B57" s="133" t="s">
        <v>2</v>
      </c>
      <c r="C57" s="32">
        <v>9.9675671099415535</v>
      </c>
      <c r="D57" s="32">
        <v>9.0174899093216698</v>
      </c>
      <c r="E57" s="32">
        <v>9.2675755927814141</v>
      </c>
      <c r="F57" s="14">
        <v>20.844769900455585</v>
      </c>
      <c r="G57" s="14">
        <v>16.9664614519731</v>
      </c>
      <c r="H57" s="14">
        <v>18.379020035102091</v>
      </c>
    </row>
    <row r="58" spans="1:8">
      <c r="A58" s="130"/>
      <c r="B58" s="133" t="s">
        <v>3</v>
      </c>
      <c r="C58" s="32">
        <v>10.692431581585815</v>
      </c>
      <c r="D58" s="32">
        <v>7.8378922492465675</v>
      </c>
      <c r="E58" s="32">
        <v>8.2237664538574737</v>
      </c>
      <c r="F58" s="14">
        <v>21.515046697103365</v>
      </c>
      <c r="G58" s="14">
        <v>16.698092499187879</v>
      </c>
      <c r="H58" s="14">
        <v>18.365466785843171</v>
      </c>
    </row>
    <row r="59" spans="1:8">
      <c r="A59" s="130"/>
      <c r="B59" s="133" t="s">
        <v>4</v>
      </c>
      <c r="C59" s="32">
        <v>10.375002298107447</v>
      </c>
      <c r="D59" s="32">
        <v>9.5975510111477398</v>
      </c>
      <c r="E59" s="32">
        <v>9.7378483957552238</v>
      </c>
      <c r="F59" s="14">
        <v>20.913073254026052</v>
      </c>
      <c r="G59" s="14">
        <v>17.334208681319247</v>
      </c>
      <c r="H59" s="14">
        <v>18.760339505815512</v>
      </c>
    </row>
    <row r="60" spans="1:8">
      <c r="A60" s="130"/>
      <c r="B60" s="133" t="s">
        <v>5</v>
      </c>
      <c r="C60" s="32">
        <v>9.8542375901830912</v>
      </c>
      <c r="D60" s="32">
        <v>8.1865845059145421</v>
      </c>
      <c r="E60" s="32">
        <v>7.6020268356209177</v>
      </c>
      <c r="F60" s="14">
        <v>20.29770637775361</v>
      </c>
      <c r="G60" s="14">
        <v>16.238665762183448</v>
      </c>
      <c r="H60" s="14">
        <v>17.545040422415212</v>
      </c>
    </row>
    <row r="61" spans="1:8">
      <c r="A61" s="130"/>
      <c r="B61" s="133" t="s">
        <v>6</v>
      </c>
      <c r="C61" s="32">
        <v>9.7211433866058083</v>
      </c>
      <c r="D61" s="32">
        <v>7.8465509038109156</v>
      </c>
      <c r="E61" s="32">
        <v>8.2772291777300993</v>
      </c>
      <c r="F61" s="14">
        <v>21.007009124536907</v>
      </c>
      <c r="G61" s="14">
        <v>16.690782626450236</v>
      </c>
      <c r="H61" s="14">
        <v>18.287069528378709</v>
      </c>
    </row>
    <row r="62" spans="1:8">
      <c r="A62" s="130"/>
      <c r="B62" s="133" t="s">
        <v>7</v>
      </c>
      <c r="C62" s="32">
        <v>9.6997662077162747</v>
      </c>
      <c r="D62" s="32">
        <v>8.383082724556628</v>
      </c>
      <c r="E62" s="32">
        <v>8.1767631517977435</v>
      </c>
      <c r="F62" s="14">
        <v>22.661492294730934</v>
      </c>
      <c r="G62" s="14">
        <v>18.071194337639142</v>
      </c>
      <c r="H62" s="14">
        <v>19.600000000000001</v>
      </c>
    </row>
    <row r="63" spans="1:8">
      <c r="A63" s="130"/>
      <c r="B63" s="133" t="s">
        <v>8</v>
      </c>
      <c r="C63" s="32">
        <v>10.028759614231255</v>
      </c>
      <c r="D63" s="32">
        <v>8.6176379455992933</v>
      </c>
      <c r="E63" s="32">
        <v>8.5412136663433067</v>
      </c>
      <c r="F63" s="14">
        <v>21.911352834244411</v>
      </c>
      <c r="G63" s="14">
        <v>18.775511723409309</v>
      </c>
      <c r="H63" s="14">
        <v>19.937963866039411</v>
      </c>
    </row>
    <row r="64" spans="1:8">
      <c r="A64" s="130"/>
      <c r="B64" s="133" t="s">
        <v>9</v>
      </c>
      <c r="C64" s="32">
        <v>9.6378361198011202</v>
      </c>
      <c r="D64" s="32">
        <v>8.4048331068639559</v>
      </c>
      <c r="E64" s="32">
        <v>8.6895971330185944</v>
      </c>
      <c r="F64" s="14">
        <v>22.064263702324077</v>
      </c>
      <c r="G64" s="14">
        <v>18.149251399630437</v>
      </c>
      <c r="H64" s="14">
        <v>19.68456683194314</v>
      </c>
    </row>
    <row r="65" spans="1:8">
      <c r="A65" s="130"/>
      <c r="B65" s="133" t="s">
        <v>10</v>
      </c>
      <c r="C65" s="32">
        <v>12.024499942717942</v>
      </c>
      <c r="D65" s="32">
        <v>8.2768739292410221</v>
      </c>
      <c r="E65" s="32">
        <v>8.622408420314061</v>
      </c>
      <c r="F65" s="14">
        <v>19.636292548782137</v>
      </c>
      <c r="G65" s="14">
        <v>18.734544370123125</v>
      </c>
      <c r="H65" s="14">
        <v>19.20359996970074</v>
      </c>
    </row>
    <row r="66" spans="1:8">
      <c r="A66" s="130">
        <v>2008</v>
      </c>
      <c r="B66" s="133" t="s">
        <v>72</v>
      </c>
      <c r="C66" s="32">
        <v>9.9214146898209741</v>
      </c>
      <c r="D66" s="32">
        <v>9.1374647418134209</v>
      </c>
      <c r="E66" s="32">
        <v>9.2579950517890417</v>
      </c>
      <c r="F66" s="14">
        <v>21.001882572846906</v>
      </c>
      <c r="G66" s="14">
        <v>20.354100972194772</v>
      </c>
      <c r="H66" s="14">
        <v>20.666437938465769</v>
      </c>
    </row>
    <row r="67" spans="1:8">
      <c r="A67" s="130"/>
      <c r="B67" s="133" t="s">
        <v>0</v>
      </c>
      <c r="C67" s="32">
        <v>9.5189596030619494</v>
      </c>
      <c r="D67" s="32">
        <v>8.3802230804879283</v>
      </c>
      <c r="E67" s="32">
        <v>8.7480023997604093</v>
      </c>
      <c r="F67" s="14">
        <v>21.519348753383255</v>
      </c>
      <c r="G67" s="14">
        <v>19.831289015016115</v>
      </c>
      <c r="H67" s="14">
        <v>20.582923870427987</v>
      </c>
    </row>
    <row r="68" spans="1:8">
      <c r="A68" s="130"/>
      <c r="B68" s="133" t="s">
        <v>1</v>
      </c>
      <c r="C68" s="32">
        <v>9.9054443298099955</v>
      </c>
      <c r="D68" s="32">
        <v>7.8828080309998994</v>
      </c>
      <c r="E68" s="32">
        <v>8.5174085441700971</v>
      </c>
      <c r="F68" s="14">
        <v>22.328134387990776</v>
      </c>
      <c r="G68" s="14">
        <v>19.064914218808589</v>
      </c>
      <c r="H68" s="14">
        <v>20.481078277517405</v>
      </c>
    </row>
    <row r="69" spans="1:8">
      <c r="A69" s="130"/>
      <c r="B69" s="133" t="s">
        <v>2</v>
      </c>
      <c r="C69" s="32">
        <v>10.377319812251013</v>
      </c>
      <c r="D69" s="32">
        <v>8.4963287288899885</v>
      </c>
      <c r="E69" s="32">
        <v>8.9824549161197069</v>
      </c>
      <c r="F69" s="14">
        <v>22.158275973479931</v>
      </c>
      <c r="G69" s="14">
        <v>18.793214852306534</v>
      </c>
      <c r="H69" s="14">
        <v>20.221093221439258</v>
      </c>
    </row>
    <row r="70" spans="1:8">
      <c r="A70" s="130"/>
      <c r="B70" s="133" t="s">
        <v>3</v>
      </c>
      <c r="C70" s="32">
        <v>12.887797090318262</v>
      </c>
      <c r="D70" s="32">
        <v>8.7244112564647054</v>
      </c>
      <c r="E70" s="32">
        <v>10.328193912965386</v>
      </c>
      <c r="F70" s="14">
        <v>22.910410789969557</v>
      </c>
      <c r="G70" s="14">
        <v>19.685922641672391</v>
      </c>
      <c r="H70" s="14">
        <v>21.094990235525927</v>
      </c>
    </row>
    <row r="71" spans="1:8">
      <c r="A71" s="130"/>
      <c r="B71" s="133" t="s">
        <v>4</v>
      </c>
      <c r="C71" s="32">
        <v>11.4188449620061</v>
      </c>
      <c r="D71" s="32">
        <v>8.7183212594257498</v>
      </c>
      <c r="E71" s="32">
        <v>9.8758427465149605</v>
      </c>
      <c r="F71" s="14">
        <v>23.129305205707375</v>
      </c>
      <c r="G71" s="14">
        <v>20.673997219232895</v>
      </c>
      <c r="H71" s="14">
        <v>21.83892536549039</v>
      </c>
    </row>
    <row r="72" spans="1:8">
      <c r="A72" s="130"/>
      <c r="B72" s="133" t="s">
        <v>5</v>
      </c>
      <c r="C72" s="32">
        <v>12.464747072186888</v>
      </c>
      <c r="D72" s="32">
        <v>8.0408989582661992</v>
      </c>
      <c r="E72" s="32">
        <v>9.4479244826597384</v>
      </c>
      <c r="F72" s="14">
        <v>22.574925820600527</v>
      </c>
      <c r="G72" s="14">
        <v>21.79169220632112</v>
      </c>
      <c r="H72" s="14">
        <v>22.152061320641874</v>
      </c>
    </row>
    <row r="73" spans="1:8">
      <c r="A73" s="130"/>
      <c r="B73" s="133" t="s">
        <v>6</v>
      </c>
      <c r="C73" s="32">
        <v>12.567151559517317</v>
      </c>
      <c r="D73" s="32">
        <v>9.8831906463581518</v>
      </c>
      <c r="E73" s="32">
        <v>10.686673921305788</v>
      </c>
      <c r="F73" s="14">
        <v>23.58603695545041</v>
      </c>
      <c r="G73" s="14">
        <v>22.682630119070527</v>
      </c>
      <c r="H73" s="14">
        <v>23.074299258977899</v>
      </c>
    </row>
    <row r="74" spans="1:8">
      <c r="A74" s="130"/>
      <c r="B74" s="133" t="s">
        <v>7</v>
      </c>
      <c r="C74" s="32">
        <v>11.271431960841051</v>
      </c>
      <c r="D74" s="32">
        <v>9.3453359223379309</v>
      </c>
      <c r="E74" s="32">
        <v>9.6768405146160745</v>
      </c>
      <c r="F74" s="14">
        <v>22.801016728282011</v>
      </c>
      <c r="G74" s="14">
        <v>22.170953348809647</v>
      </c>
      <c r="H74" s="14">
        <v>22.409074935398149</v>
      </c>
    </row>
    <row r="75" spans="1:8">
      <c r="A75" s="130"/>
      <c r="B75" s="133" t="s">
        <v>8</v>
      </c>
      <c r="C75" s="32">
        <v>11.366961427911937</v>
      </c>
      <c r="D75" s="32">
        <v>8.7400432814015119</v>
      </c>
      <c r="E75" s="32">
        <v>9.4293281375200841</v>
      </c>
      <c r="F75" s="14">
        <v>24.564920831575012</v>
      </c>
      <c r="G75" s="14">
        <v>23.150781127034378</v>
      </c>
      <c r="H75" s="14">
        <v>23.730510815706459</v>
      </c>
    </row>
    <row r="76" spans="1:8">
      <c r="A76" s="130"/>
      <c r="B76" s="133" t="s">
        <v>9</v>
      </c>
      <c r="C76" s="32">
        <v>11.561660688825771</v>
      </c>
      <c r="D76" s="32">
        <v>9.2956736945812573</v>
      </c>
      <c r="E76" s="32">
        <v>9.5614022610786034</v>
      </c>
      <c r="F76" s="14">
        <v>25.316670648071288</v>
      </c>
      <c r="G76" s="14">
        <v>22.439912885573641</v>
      </c>
      <c r="H76" s="14">
        <v>23.413470928853457</v>
      </c>
    </row>
    <row r="77" spans="1:8">
      <c r="A77" s="130"/>
      <c r="B77" s="133" t="s">
        <v>10</v>
      </c>
      <c r="C77" s="32">
        <v>11.174081135822719</v>
      </c>
      <c r="D77" s="32">
        <v>9.2485400695206934</v>
      </c>
      <c r="E77" s="32">
        <v>9.4681476069190147</v>
      </c>
      <c r="F77" s="14">
        <v>24.059736602878228</v>
      </c>
      <c r="G77" s="14">
        <v>21.880824333733354</v>
      </c>
      <c r="H77" s="14">
        <v>22.711105204862015</v>
      </c>
    </row>
    <row r="78" spans="1:8">
      <c r="A78" s="130">
        <v>2009</v>
      </c>
      <c r="B78" s="133" t="s">
        <v>72</v>
      </c>
      <c r="C78" s="32">
        <v>10.694235995613887</v>
      </c>
      <c r="D78" s="32">
        <v>9.3270093703393471</v>
      </c>
      <c r="E78" s="32">
        <v>9.4626034704951696</v>
      </c>
      <c r="F78" s="14">
        <v>26.22477040240096</v>
      </c>
      <c r="G78" s="14">
        <v>24.263918577528898</v>
      </c>
      <c r="H78" s="14">
        <v>25.041760399419513</v>
      </c>
    </row>
    <row r="79" spans="1:8">
      <c r="A79" s="130"/>
      <c r="B79" s="133" t="s">
        <v>0</v>
      </c>
      <c r="C79" s="32">
        <v>11.234819447533678</v>
      </c>
      <c r="D79" s="32">
        <v>9.6427469930602001</v>
      </c>
      <c r="E79" s="32">
        <v>9.7728696810266094</v>
      </c>
      <c r="F79" s="14">
        <v>25.683191081143377</v>
      </c>
      <c r="G79" s="14">
        <v>23.007520836500067</v>
      </c>
      <c r="H79" s="14">
        <v>24.018940816984482</v>
      </c>
    </row>
    <row r="80" spans="1:8">
      <c r="A80" s="130"/>
      <c r="B80" s="133" t="s">
        <v>1</v>
      </c>
      <c r="C80" s="32">
        <v>10.174149562978503</v>
      </c>
      <c r="D80" s="32">
        <v>10.375422670232522</v>
      </c>
      <c r="E80" s="32">
        <v>10.358948947525334</v>
      </c>
      <c r="F80" s="14">
        <v>24.406513147844059</v>
      </c>
      <c r="G80" s="14">
        <v>21.357163328786299</v>
      </c>
      <c r="H80" s="14">
        <v>22.360042978487765</v>
      </c>
    </row>
    <row r="81" spans="1:8">
      <c r="A81" s="130"/>
      <c r="B81" s="133" t="s">
        <v>2</v>
      </c>
      <c r="C81" s="32">
        <v>10.7</v>
      </c>
      <c r="D81" s="32">
        <v>9.5</v>
      </c>
      <c r="E81" s="32">
        <v>9.6999999999999993</v>
      </c>
      <c r="F81" s="14">
        <v>24.6</v>
      </c>
      <c r="G81" s="14">
        <v>22.1</v>
      </c>
      <c r="H81" s="14">
        <v>23.1</v>
      </c>
    </row>
    <row r="82" spans="1:8">
      <c r="A82" s="130"/>
      <c r="B82" s="133" t="s">
        <v>3</v>
      </c>
      <c r="C82" s="32">
        <v>10.717540698554004</v>
      </c>
      <c r="D82" s="32">
        <v>10.111790177242481</v>
      </c>
      <c r="E82" s="32">
        <v>10.161683670856283</v>
      </c>
      <c r="F82" s="14">
        <v>25.110338083809115</v>
      </c>
      <c r="G82" s="14">
        <v>21.579342482217239</v>
      </c>
      <c r="H82" s="14">
        <v>22.861129745907718</v>
      </c>
    </row>
    <row r="83" spans="1:8">
      <c r="A83" s="130"/>
      <c r="B83" s="133" t="s">
        <v>4</v>
      </c>
      <c r="C83" s="32">
        <v>11.4</v>
      </c>
      <c r="D83" s="32">
        <v>9.6999999999999993</v>
      </c>
      <c r="E83" s="32">
        <v>9.3836537324075184</v>
      </c>
      <c r="F83" s="14">
        <v>23.9</v>
      </c>
      <c r="G83" s="14">
        <v>20.9</v>
      </c>
      <c r="H83" s="14">
        <v>21.9</v>
      </c>
    </row>
    <row r="84" spans="1:8">
      <c r="A84" s="130"/>
      <c r="B84" s="133" t="s">
        <v>5</v>
      </c>
      <c r="C84" s="32">
        <v>10.920366438299315</v>
      </c>
      <c r="D84" s="32">
        <v>9.7545401997185159</v>
      </c>
      <c r="E84" s="32">
        <v>9.8934928083567968</v>
      </c>
      <c r="F84" s="14">
        <v>24.644476972230002</v>
      </c>
      <c r="G84" s="14">
        <v>21.576512035382823</v>
      </c>
      <c r="H84" s="14">
        <v>22.74063148843311</v>
      </c>
    </row>
    <row r="85" spans="1:8">
      <c r="A85" s="130"/>
      <c r="B85" s="133" t="s">
        <v>6</v>
      </c>
      <c r="C85" s="32">
        <v>10.451082389541318</v>
      </c>
      <c r="D85" s="32">
        <v>9.5859236494509474</v>
      </c>
      <c r="E85" s="32">
        <v>9.7182107898620949</v>
      </c>
      <c r="F85" s="14">
        <v>23.211608912120845</v>
      </c>
      <c r="G85" s="14">
        <v>20.738487630558094</v>
      </c>
      <c r="H85" s="14">
        <v>21.654431375419851</v>
      </c>
    </row>
    <row r="86" spans="1:8">
      <c r="A86" s="130"/>
      <c r="B86" s="133" t="s">
        <v>7</v>
      </c>
      <c r="C86" s="32">
        <v>10.82449866970504</v>
      </c>
      <c r="D86" s="32">
        <v>9.8712353361714804</v>
      </c>
      <c r="E86" s="32">
        <v>9.9589701631543281</v>
      </c>
      <c r="F86" s="14">
        <v>23.129185734641158</v>
      </c>
      <c r="G86" s="14">
        <v>20.881927356135144</v>
      </c>
      <c r="H86" s="14">
        <v>21.791442977832865</v>
      </c>
    </row>
    <row r="87" spans="1:8">
      <c r="A87" s="130"/>
      <c r="B87" s="133" t="s">
        <v>8</v>
      </c>
      <c r="C87" s="32">
        <v>11.266487099718345</v>
      </c>
      <c r="D87" s="32">
        <v>9.7633806024638528</v>
      </c>
      <c r="E87" s="32">
        <v>10.004915486089418</v>
      </c>
      <c r="F87" s="14">
        <v>23.715047710341519</v>
      </c>
      <c r="G87" s="14">
        <v>20.050431396922349</v>
      </c>
      <c r="H87" s="14">
        <v>21.315975402593853</v>
      </c>
    </row>
    <row r="88" spans="1:8">
      <c r="A88" s="130"/>
      <c r="B88" s="133" t="s">
        <v>9</v>
      </c>
      <c r="C88" s="32">
        <v>10.600559420266295</v>
      </c>
      <c r="D88" s="32">
        <v>9.0913479426412671</v>
      </c>
      <c r="E88" s="32">
        <v>9.3255451732088872</v>
      </c>
      <c r="F88" s="14">
        <v>22.884111663371097</v>
      </c>
      <c r="G88" s="14">
        <v>20.2483370227508</v>
      </c>
      <c r="H88" s="14">
        <v>21.269530102169426</v>
      </c>
    </row>
    <row r="89" spans="1:8">
      <c r="A89" s="130"/>
      <c r="B89" s="133" t="s">
        <v>10</v>
      </c>
      <c r="C89" s="32">
        <v>10.667791574087383</v>
      </c>
      <c r="D89" s="32">
        <v>9.1750187318129921</v>
      </c>
      <c r="E89" s="32">
        <v>9.3836537324075184</v>
      </c>
      <c r="F89" s="14">
        <v>23.353072870680723</v>
      </c>
      <c r="G89" s="14">
        <v>19.284462909729299</v>
      </c>
      <c r="H89" s="14">
        <v>20.845845954558261</v>
      </c>
    </row>
    <row r="90" spans="1:8">
      <c r="A90" s="130">
        <v>2010</v>
      </c>
      <c r="B90" s="133" t="s">
        <v>72</v>
      </c>
      <c r="C90" s="32">
        <v>10.878102360421176</v>
      </c>
      <c r="D90" s="32">
        <v>8.6427399553972748</v>
      </c>
      <c r="E90" s="32">
        <v>8.9366843896250323</v>
      </c>
      <c r="F90" s="14">
        <v>22.768600797515365</v>
      </c>
      <c r="G90" s="14">
        <v>21.363429032962905</v>
      </c>
      <c r="H90" s="14">
        <v>22.024473885416054</v>
      </c>
    </row>
    <row r="91" spans="1:8">
      <c r="A91" s="130"/>
      <c r="B91" s="133" t="s">
        <v>0</v>
      </c>
      <c r="C91" s="32">
        <v>10.716636235501992</v>
      </c>
      <c r="D91" s="32">
        <v>8.9971536112733119</v>
      </c>
      <c r="E91" s="32">
        <v>9.2396976472353618</v>
      </c>
      <c r="F91" s="14">
        <v>22.150123588219078</v>
      </c>
      <c r="G91" s="14">
        <v>18.709524943462199</v>
      </c>
      <c r="H91" s="14">
        <v>19.99300358317068</v>
      </c>
    </row>
    <row r="92" spans="1:8">
      <c r="A92" s="130"/>
      <c r="B92" s="133" t="s">
        <v>1</v>
      </c>
      <c r="C92" s="32">
        <v>10.671499036844958</v>
      </c>
      <c r="D92" s="32">
        <v>8.7630082783374803</v>
      </c>
      <c r="E92" s="32">
        <v>9.0220983238322052</v>
      </c>
      <c r="F92" s="14">
        <v>23.006577141481664</v>
      </c>
      <c r="G92" s="14">
        <v>18.547749037298725</v>
      </c>
      <c r="H92" s="14">
        <v>20.156641980363613</v>
      </c>
    </row>
    <row r="93" spans="1:8">
      <c r="A93" s="130"/>
      <c r="B93" s="133" t="s">
        <v>2</v>
      </c>
      <c r="C93" s="32">
        <v>10.09658026847932</v>
      </c>
      <c r="D93" s="32">
        <v>8.1287095309002932</v>
      </c>
      <c r="E93" s="32">
        <v>8.4267382159013717</v>
      </c>
      <c r="F93" s="14">
        <v>21.498628268756267</v>
      </c>
      <c r="G93" s="14">
        <v>18.381371176067926</v>
      </c>
      <c r="H93" s="14">
        <v>19.727403866230123</v>
      </c>
    </row>
    <row r="94" spans="1:8">
      <c r="A94" s="130"/>
      <c r="B94" s="133" t="s">
        <v>3</v>
      </c>
      <c r="C94" s="32">
        <v>10.023033287957261</v>
      </c>
      <c r="D94" s="32">
        <v>7.5424327446531745</v>
      </c>
      <c r="E94" s="32">
        <v>7.9083178084142887</v>
      </c>
      <c r="F94" s="14">
        <v>22.498558792246637</v>
      </c>
      <c r="G94" s="14">
        <v>18.307919392025795</v>
      </c>
      <c r="H94" s="14">
        <v>20.202021111122779</v>
      </c>
    </row>
    <row r="95" spans="1:8">
      <c r="A95" s="130"/>
      <c r="B95" s="133" t="s">
        <v>4</v>
      </c>
      <c r="C95" s="32">
        <v>9.5489618698499719</v>
      </c>
      <c r="D95" s="32">
        <v>8.0158782763383698</v>
      </c>
      <c r="E95" s="32">
        <v>8.2315137077408753</v>
      </c>
      <c r="F95" s="14">
        <v>21.477823974546489</v>
      </c>
      <c r="G95" s="14">
        <v>17.639167537276847</v>
      </c>
      <c r="H95" s="14">
        <v>19.320541843724182</v>
      </c>
    </row>
    <row r="96" spans="1:8">
      <c r="A96" s="130"/>
      <c r="B96" s="133" t="s">
        <v>5</v>
      </c>
      <c r="C96" s="32">
        <v>9.2100113608972212</v>
      </c>
      <c r="D96" s="32">
        <v>7.3911037041828811</v>
      </c>
      <c r="E96" s="32">
        <v>7.6657563650753353</v>
      </c>
      <c r="F96" s="14">
        <v>22.225545611514264</v>
      </c>
      <c r="G96" s="14">
        <v>17.061863410253565</v>
      </c>
      <c r="H96" s="14">
        <v>19.201956316670465</v>
      </c>
    </row>
    <row r="97" spans="1:8">
      <c r="A97" s="130"/>
      <c r="B97" s="133" t="s">
        <v>6</v>
      </c>
      <c r="C97" s="32">
        <v>9.3124064542048863</v>
      </c>
      <c r="D97" s="32">
        <v>7.2100241196301775</v>
      </c>
      <c r="E97" s="32">
        <v>7.5237853940544044</v>
      </c>
      <c r="F97" s="14">
        <v>22.755989857560145</v>
      </c>
      <c r="G97" s="14">
        <v>17.099759061253028</v>
      </c>
      <c r="H97" s="14">
        <v>19.432997488991855</v>
      </c>
    </row>
    <row r="98" spans="1:8">
      <c r="A98" s="130"/>
      <c r="B98" s="133" t="s">
        <v>7</v>
      </c>
      <c r="C98" s="32">
        <v>10.043987374574801</v>
      </c>
      <c r="D98" s="32">
        <v>7.5871890423227244</v>
      </c>
      <c r="E98" s="32">
        <v>7.9871455390027952</v>
      </c>
      <c r="F98" s="14">
        <v>22.588624720247552</v>
      </c>
      <c r="G98" s="14">
        <v>16.729471411006667</v>
      </c>
      <c r="H98" s="14">
        <v>18.942523237152756</v>
      </c>
    </row>
    <row r="99" spans="1:8">
      <c r="A99" s="130"/>
      <c r="B99" s="133" t="s">
        <v>8</v>
      </c>
      <c r="C99" s="32">
        <v>10.252340687501583</v>
      </c>
      <c r="D99" s="32">
        <v>7.2860640444635951</v>
      </c>
      <c r="E99" s="32">
        <v>7.935070427557454</v>
      </c>
      <c r="F99" s="14">
        <v>23.151561096525565</v>
      </c>
      <c r="G99" s="14">
        <v>17.025177747733952</v>
      </c>
      <c r="H99" s="14">
        <v>19.454204630209986</v>
      </c>
    </row>
    <row r="100" spans="1:8">
      <c r="A100" s="130"/>
      <c r="B100" s="133" t="s">
        <v>9</v>
      </c>
      <c r="C100" s="32">
        <v>9.9137193233014536</v>
      </c>
      <c r="D100" s="32">
        <v>7.4917706388775791</v>
      </c>
      <c r="E100" s="32">
        <v>7.7932378520008667</v>
      </c>
      <c r="F100" s="14">
        <v>23.577618918913135</v>
      </c>
      <c r="G100" s="14">
        <v>15.659067632852382</v>
      </c>
      <c r="H100" s="14">
        <v>18.082432199945412</v>
      </c>
    </row>
    <row r="101" spans="1:8">
      <c r="A101" s="130"/>
      <c r="B101" s="133" t="s">
        <v>10</v>
      </c>
      <c r="C101" s="32">
        <v>10.153420246710359</v>
      </c>
      <c r="D101" s="32">
        <v>7.6098443191532033</v>
      </c>
      <c r="E101" s="32">
        <v>7.9267784385814055</v>
      </c>
      <c r="F101" s="14">
        <v>22.567072112173687</v>
      </c>
      <c r="G101" s="14">
        <v>14.933292055025756</v>
      </c>
      <c r="H101" s="14">
        <v>17.719752687008267</v>
      </c>
    </row>
    <row r="102" spans="1:8">
      <c r="A102" s="130">
        <v>2011</v>
      </c>
      <c r="B102" s="133" t="s">
        <v>72</v>
      </c>
      <c r="C102" s="32">
        <v>11.04028541644594</v>
      </c>
      <c r="D102" s="32">
        <v>7.5673343215785822</v>
      </c>
      <c r="E102" s="32">
        <v>8.1672819638074028</v>
      </c>
      <c r="F102" s="14">
        <v>22.508415276677258</v>
      </c>
      <c r="G102" s="14">
        <v>16.447521117858383</v>
      </c>
      <c r="H102" s="14">
        <v>19.209655357181365</v>
      </c>
    </row>
    <row r="103" spans="1:8">
      <c r="A103" s="130"/>
      <c r="B103" s="133" t="s">
        <v>0</v>
      </c>
      <c r="C103" s="32">
        <v>11.404741393068017</v>
      </c>
      <c r="D103" s="32">
        <v>7.8701665164593662</v>
      </c>
      <c r="E103" s="32">
        <v>8.2973064765788909</v>
      </c>
      <c r="F103" s="14">
        <v>23.120029449818741</v>
      </c>
      <c r="G103" s="14">
        <v>16.244669976407032</v>
      </c>
      <c r="H103" s="14">
        <v>19.14004095325577</v>
      </c>
    </row>
    <row r="104" spans="1:8">
      <c r="A104" s="130"/>
      <c r="B104" s="133" t="s">
        <v>1</v>
      </c>
      <c r="C104" s="32">
        <v>11.946995468562188</v>
      </c>
      <c r="D104" s="32">
        <v>8.2215507393661067</v>
      </c>
      <c r="E104" s="32">
        <v>8.7737675986890125</v>
      </c>
      <c r="F104" s="14">
        <v>21.418536649743906</v>
      </c>
      <c r="G104" s="14">
        <v>15.495145294973765</v>
      </c>
      <c r="H104" s="14">
        <v>17.998994350043596</v>
      </c>
    </row>
    <row r="105" spans="1:8">
      <c r="A105" s="130"/>
      <c r="B105" s="133" t="s">
        <v>2</v>
      </c>
      <c r="C105" s="32">
        <v>11.632652427916282</v>
      </c>
      <c r="D105" s="32">
        <v>8.0797959998635296</v>
      </c>
      <c r="E105" s="32">
        <v>8.5962817115956902</v>
      </c>
      <c r="F105" s="14">
        <v>21.936309645931303</v>
      </c>
      <c r="G105" s="14">
        <v>15.667296450599524</v>
      </c>
      <c r="H105" s="14">
        <v>18.611209973998989</v>
      </c>
    </row>
    <row r="106" spans="1:8">
      <c r="A106" s="130"/>
      <c r="B106" s="133" t="s">
        <v>3</v>
      </c>
      <c r="C106" s="32">
        <v>11.666698705858979</v>
      </c>
      <c r="D106" s="32">
        <v>8.2910736245809957</v>
      </c>
      <c r="E106" s="32">
        <v>8.7088089078855226</v>
      </c>
      <c r="F106" s="14">
        <v>21.707894604583938</v>
      </c>
      <c r="G106" s="14">
        <v>15.618989320732956</v>
      </c>
      <c r="H106" s="14">
        <v>18.708790459135464</v>
      </c>
    </row>
    <row r="107" spans="1:8">
      <c r="A107" s="130"/>
      <c r="B107" s="133" t="s">
        <v>4</v>
      </c>
      <c r="C107" s="32">
        <v>11.708176543560715</v>
      </c>
      <c r="D107" s="32">
        <v>8.0871553183768494</v>
      </c>
      <c r="E107" s="32">
        <v>8.5891092299735803</v>
      </c>
      <c r="F107" s="14">
        <v>21.632843787951092</v>
      </c>
      <c r="G107" s="14">
        <v>13.933707260876487</v>
      </c>
      <c r="H107" s="14">
        <v>16.902299409899374</v>
      </c>
    </row>
    <row r="108" spans="1:8">
      <c r="A108" s="130"/>
      <c r="B108" s="133" t="s">
        <v>5</v>
      </c>
      <c r="C108" s="32">
        <v>11.650397514491468</v>
      </c>
      <c r="D108" s="32">
        <v>7.8107844523167094</v>
      </c>
      <c r="E108" s="32">
        <v>8.2661464218704666</v>
      </c>
      <c r="F108" s="14">
        <v>21.774731724038002</v>
      </c>
      <c r="G108" s="14">
        <v>14.919859693842962</v>
      </c>
      <c r="H108" s="14">
        <v>18.365652911608503</v>
      </c>
    </row>
    <row r="109" spans="1:8">
      <c r="A109" s="130"/>
      <c r="B109" s="133" t="s">
        <v>6</v>
      </c>
      <c r="C109" s="32">
        <v>11.552234723880822</v>
      </c>
      <c r="D109" s="32">
        <v>8.3695504203571307</v>
      </c>
      <c r="E109" s="32">
        <v>8.6882153553490493</v>
      </c>
      <c r="F109" s="14">
        <v>22.533049363798366</v>
      </c>
      <c r="G109" s="14">
        <v>15.184073758315723</v>
      </c>
      <c r="H109" s="14">
        <v>19.129379712628932</v>
      </c>
    </row>
    <row r="110" spans="1:8">
      <c r="A110" s="130"/>
      <c r="B110" s="133" t="s">
        <v>7</v>
      </c>
      <c r="C110" s="32">
        <v>11.646693288206892</v>
      </c>
      <c r="D110" s="32">
        <v>8.5264644094885647</v>
      </c>
      <c r="E110" s="32">
        <v>8.8902725370808398</v>
      </c>
      <c r="F110" s="14">
        <v>21.996470163323092</v>
      </c>
      <c r="G110" s="14">
        <v>15.009181455917767</v>
      </c>
      <c r="H110" s="14">
        <v>18.556169635663839</v>
      </c>
    </row>
    <row r="111" spans="1:8">
      <c r="A111" s="130"/>
      <c r="B111" s="133" t="s">
        <v>8</v>
      </c>
      <c r="C111" s="32">
        <v>11.762928613917186</v>
      </c>
      <c r="D111" s="32">
        <v>8.330286021414306</v>
      </c>
      <c r="E111" s="32">
        <v>8.7616970738907849</v>
      </c>
      <c r="F111" s="14">
        <v>22.195251443501284</v>
      </c>
      <c r="G111" s="14">
        <v>15.595173333703052</v>
      </c>
      <c r="H111" s="14">
        <v>18.987867535668457</v>
      </c>
    </row>
    <row r="112" spans="1:8">
      <c r="A112" s="130"/>
      <c r="B112" s="133" t="s">
        <v>9</v>
      </c>
      <c r="C112" s="32">
        <v>12.005526487916033</v>
      </c>
      <c r="D112" s="32">
        <v>8.3556953268003689</v>
      </c>
      <c r="E112" s="32">
        <v>8.8496165195365037</v>
      </c>
      <c r="F112" s="14">
        <v>21.796746357804675</v>
      </c>
      <c r="G112" s="14">
        <v>15.834228750440245</v>
      </c>
      <c r="H112" s="14">
        <v>19.167233619600097</v>
      </c>
    </row>
    <row r="113" spans="1:8">
      <c r="A113" s="130"/>
      <c r="B113" s="133" t="s">
        <v>10</v>
      </c>
      <c r="C113" s="32">
        <v>12.10425877623385</v>
      </c>
      <c r="D113" s="32">
        <v>9.1219291045967736</v>
      </c>
      <c r="E113" s="32">
        <v>9.4346741866859833</v>
      </c>
      <c r="F113" s="14">
        <v>23.476050714940101</v>
      </c>
      <c r="G113" s="14">
        <v>15.573560634345956</v>
      </c>
      <c r="H113" s="14">
        <v>19.249971001739624</v>
      </c>
    </row>
    <row r="114" spans="1:8">
      <c r="A114" s="130">
        <v>2012</v>
      </c>
      <c r="B114" s="133" t="s">
        <v>72</v>
      </c>
      <c r="C114" s="32">
        <v>11.80677164380757</v>
      </c>
      <c r="D114" s="32">
        <v>8.1338264750755105</v>
      </c>
      <c r="E114" s="32">
        <v>8.6214800250042192</v>
      </c>
      <c r="F114" s="14">
        <v>23.664817705025069</v>
      </c>
      <c r="G114" s="14">
        <v>16.848097429548076</v>
      </c>
      <c r="H114" s="14">
        <v>20.507514205773184</v>
      </c>
    </row>
    <row r="115" spans="1:8">
      <c r="A115" s="130"/>
      <c r="B115" s="133" t="s">
        <v>0</v>
      </c>
      <c r="C115" s="32">
        <v>12.236844100976317</v>
      </c>
      <c r="D115" s="32">
        <v>8.5375978432917705</v>
      </c>
      <c r="E115" s="32">
        <v>9.1821816790831026</v>
      </c>
      <c r="F115" s="14">
        <v>22.458601242920398</v>
      </c>
      <c r="G115" s="14">
        <v>16.830300698889687</v>
      </c>
      <c r="H115" s="14">
        <v>19.976689235045999</v>
      </c>
    </row>
    <row r="116" spans="1:8">
      <c r="A116" s="130"/>
      <c r="B116" s="133" t="s">
        <v>1</v>
      </c>
      <c r="C116" s="32">
        <v>11.512667998497013</v>
      </c>
      <c r="D116" s="32">
        <v>9.2921724291444967</v>
      </c>
      <c r="E116" s="32">
        <v>9.7014926186377934</v>
      </c>
      <c r="F116" s="14">
        <v>22.56976821799989</v>
      </c>
      <c r="G116" s="14">
        <v>15.82925271876268</v>
      </c>
      <c r="H116" s="14">
        <v>19.159467586874104</v>
      </c>
    </row>
    <row r="117" spans="1:8">
      <c r="A117" s="130"/>
      <c r="B117" s="133" t="s">
        <v>2</v>
      </c>
      <c r="C117" s="32">
        <v>11.272776463965199</v>
      </c>
      <c r="D117" s="32">
        <v>8.0736965533015503</v>
      </c>
      <c r="E117" s="32">
        <v>8.4745903192053209</v>
      </c>
      <c r="F117" s="14">
        <v>22.104292937009287</v>
      </c>
      <c r="G117" s="14">
        <v>16.345461271357195</v>
      </c>
      <c r="H117" s="14">
        <v>19.587228915588039</v>
      </c>
    </row>
    <row r="118" spans="1:8">
      <c r="A118" s="130"/>
      <c r="B118" s="133" t="s">
        <v>3</v>
      </c>
      <c r="C118" s="32">
        <v>11.536681922352159</v>
      </c>
      <c r="D118" s="32">
        <v>8.7332269438709371</v>
      </c>
      <c r="E118" s="32">
        <v>8.9863370594089709</v>
      </c>
      <c r="F118" s="14">
        <v>22.148089574716089</v>
      </c>
      <c r="G118" s="14">
        <v>15.733186372227104</v>
      </c>
      <c r="H118" s="14">
        <v>19.155225617126877</v>
      </c>
    </row>
    <row r="119" spans="1:8">
      <c r="A119" s="130"/>
      <c r="B119" s="133" t="s">
        <v>4</v>
      </c>
      <c r="C119" s="32">
        <v>11.307366959750368</v>
      </c>
      <c r="D119" s="32">
        <v>7.9819694323137904</v>
      </c>
      <c r="E119" s="32">
        <v>8.6522761928249352</v>
      </c>
      <c r="F119" s="14">
        <v>20.087216808547055</v>
      </c>
      <c r="G119" s="14">
        <v>15.167745670203589</v>
      </c>
      <c r="H119" s="14">
        <v>17.758505953861629</v>
      </c>
    </row>
    <row r="120" spans="1:8">
      <c r="A120" s="130"/>
      <c r="B120" s="133" t="s">
        <v>5</v>
      </c>
      <c r="C120" s="32">
        <v>10.969989890206282</v>
      </c>
      <c r="D120" s="32">
        <v>8.1501780327894853</v>
      </c>
      <c r="E120" s="32">
        <v>8.4224650945744681</v>
      </c>
      <c r="F120" s="14">
        <v>21.420106991430572</v>
      </c>
      <c r="G120" s="14">
        <v>15.1372390826534</v>
      </c>
      <c r="H120" s="14">
        <v>18.460872544691941</v>
      </c>
    </row>
    <row r="121" spans="1:8">
      <c r="A121" s="130"/>
      <c r="B121" s="133" t="s">
        <v>6</v>
      </c>
      <c r="C121" s="32">
        <v>10.460998359401403</v>
      </c>
      <c r="D121" s="32">
        <v>7.8108205985953525</v>
      </c>
      <c r="E121" s="32">
        <v>8.1187800572144315</v>
      </c>
      <c r="F121" s="14">
        <v>21.823711678770817</v>
      </c>
      <c r="G121" s="14">
        <v>15.150159208983936</v>
      </c>
      <c r="H121" s="14">
        <v>18.680838523353859</v>
      </c>
    </row>
    <row r="122" spans="1:8">
      <c r="A122" s="130"/>
      <c r="B122" s="133" t="s">
        <v>7</v>
      </c>
      <c r="C122" s="32">
        <v>10.729093373304497</v>
      </c>
      <c r="D122" s="32">
        <v>8.0326840561288844</v>
      </c>
      <c r="E122" s="32">
        <v>8.4839455316529406</v>
      </c>
      <c r="F122" s="14">
        <v>22.020397259225348</v>
      </c>
      <c r="G122" s="14">
        <v>14.66487707994939</v>
      </c>
      <c r="H122" s="14">
        <v>18.434315911424637</v>
      </c>
    </row>
    <row r="123" spans="1:8">
      <c r="A123" s="130"/>
      <c r="B123" s="133" t="s">
        <v>8</v>
      </c>
      <c r="C123" s="32">
        <v>8.8865547235530435</v>
      </c>
      <c r="D123" s="32">
        <v>7.8590758760908503</v>
      </c>
      <c r="E123" s="32">
        <v>8.0624706481628188</v>
      </c>
      <c r="F123" s="14">
        <v>21.891202626520208</v>
      </c>
      <c r="G123" s="14">
        <v>14.47238213732121</v>
      </c>
      <c r="H123" s="14">
        <v>18.673215159856348</v>
      </c>
    </row>
    <row r="124" spans="1:8">
      <c r="A124" s="130"/>
      <c r="B124" s="133" t="s">
        <v>9</v>
      </c>
      <c r="C124" s="32">
        <v>9.1068643487165719</v>
      </c>
      <c r="D124" s="32">
        <v>7.9582057549524716</v>
      </c>
      <c r="E124" s="32">
        <v>8.2124548275334792</v>
      </c>
      <c r="F124" s="14">
        <v>22.579497850608242</v>
      </c>
      <c r="G124" s="14">
        <v>14.857565179148478</v>
      </c>
      <c r="H124" s="14">
        <v>19.146019899480393</v>
      </c>
    </row>
    <row r="125" spans="1:8">
      <c r="A125" s="130"/>
      <c r="B125" s="133" t="s">
        <v>10</v>
      </c>
      <c r="C125" s="32">
        <v>9.3931904842574383</v>
      </c>
      <c r="D125" s="32">
        <v>8.2887967787323635</v>
      </c>
      <c r="E125" s="32">
        <v>8.5344192118602393</v>
      </c>
      <c r="F125" s="14">
        <v>21.723281257224897</v>
      </c>
      <c r="G125" s="14">
        <v>14.611784573979959</v>
      </c>
      <c r="H125" s="14">
        <v>18.633166136484633</v>
      </c>
    </row>
    <row r="126" spans="1:8">
      <c r="A126" s="130">
        <v>2013</v>
      </c>
      <c r="B126" s="133" t="s">
        <v>72</v>
      </c>
      <c r="C126" s="32">
        <v>11.413606494415589</v>
      </c>
      <c r="D126" s="32">
        <v>7.6679577718926044</v>
      </c>
      <c r="E126" s="32">
        <v>8.562593144609604</v>
      </c>
      <c r="F126" s="14">
        <v>22.490592425768636</v>
      </c>
      <c r="G126" s="14">
        <v>15.267346562447084</v>
      </c>
      <c r="H126" s="14">
        <v>19.40451070661285</v>
      </c>
    </row>
    <row r="127" spans="1:8">
      <c r="A127" s="130"/>
      <c r="B127" s="133" t="s">
        <v>0</v>
      </c>
      <c r="C127" s="32">
        <v>11.144772513889714</v>
      </c>
      <c r="D127" s="32">
        <v>7.721184923607197</v>
      </c>
      <c r="E127" s="32">
        <v>8.3714144078039414</v>
      </c>
      <c r="F127" s="14">
        <v>21.943175592304684</v>
      </c>
      <c r="G127" s="14">
        <v>14.748621583582294</v>
      </c>
      <c r="H127" s="14">
        <v>18.757880748885576</v>
      </c>
    </row>
    <row r="128" spans="1:8">
      <c r="A128" s="130"/>
      <c r="B128" s="133" t="s">
        <v>1</v>
      </c>
      <c r="C128" s="32">
        <v>11.959704458856431</v>
      </c>
      <c r="D128" s="32">
        <v>7.3800376517058863</v>
      </c>
      <c r="E128" s="32">
        <v>8.4068652907345971</v>
      </c>
      <c r="F128" s="14">
        <v>21.484053573528517</v>
      </c>
      <c r="G128" s="14">
        <v>14.533055314732101</v>
      </c>
      <c r="H128" s="14">
        <v>18.421536830191091</v>
      </c>
    </row>
    <row r="129" spans="1:8">
      <c r="A129" s="130"/>
      <c r="B129" s="133" t="s">
        <v>2</v>
      </c>
      <c r="C129" s="32">
        <v>11.069042923018367</v>
      </c>
      <c r="D129" s="32">
        <v>7.2340061801251485</v>
      </c>
      <c r="E129" s="32">
        <v>8.1470475943172449</v>
      </c>
      <c r="F129" s="14">
        <v>21.377317330272756</v>
      </c>
      <c r="G129" s="14">
        <v>13.69819305330776</v>
      </c>
      <c r="H129" s="14">
        <v>17.2952300267225</v>
      </c>
    </row>
    <row r="130" spans="1:8">
      <c r="A130" s="130"/>
      <c r="B130" s="133" t="s">
        <v>3</v>
      </c>
      <c r="C130" s="32">
        <v>10.275334241535912</v>
      </c>
      <c r="D130" s="32">
        <v>6.8563119681620179</v>
      </c>
      <c r="E130" s="32">
        <v>7.5821574539269037</v>
      </c>
      <c r="F130" s="14">
        <v>20.834504525194731</v>
      </c>
      <c r="G130" s="14">
        <v>13.364667845141527</v>
      </c>
      <c r="H130" s="14">
        <v>16.866740679031537</v>
      </c>
    </row>
    <row r="131" spans="1:8">
      <c r="A131" s="130"/>
      <c r="B131" s="133" t="s">
        <v>4</v>
      </c>
      <c r="C131" s="32">
        <v>8.4088258235752562</v>
      </c>
      <c r="D131" s="32">
        <v>6.545358326407885</v>
      </c>
      <c r="E131" s="32">
        <v>6.9189117344187325</v>
      </c>
      <c r="F131" s="14">
        <v>20.613440987712082</v>
      </c>
      <c r="G131" s="14">
        <v>13.936190544545651</v>
      </c>
      <c r="H131" s="14">
        <v>17.768531770156734</v>
      </c>
    </row>
    <row r="132" spans="1:8">
      <c r="A132" s="130"/>
      <c r="B132" s="133" t="s">
        <v>5</v>
      </c>
      <c r="C132" s="32">
        <v>9.0199875607738047</v>
      </c>
      <c r="D132" s="32">
        <v>5.5078004971986312</v>
      </c>
      <c r="E132" s="32">
        <v>6.5683876950943816</v>
      </c>
      <c r="F132" s="14">
        <v>20.486000141651431</v>
      </c>
      <c r="G132" s="14">
        <v>13.861556793357737</v>
      </c>
      <c r="H132" s="14">
        <v>17.688814595817583</v>
      </c>
    </row>
    <row r="133" spans="1:8">
      <c r="A133" s="130"/>
      <c r="B133" s="133" t="s">
        <v>6</v>
      </c>
      <c r="C133" s="32">
        <v>8.4733821673233187</v>
      </c>
      <c r="D133" s="32">
        <v>5.1786264149265353</v>
      </c>
      <c r="E133" s="32">
        <v>6.0063572828881329</v>
      </c>
      <c r="F133" s="14">
        <v>20.707084274107359</v>
      </c>
      <c r="G133" s="14">
        <v>13.382799232802173</v>
      </c>
      <c r="H133" s="14">
        <v>17.788888318084485</v>
      </c>
    </row>
    <row r="134" spans="1:8">
      <c r="A134" s="130"/>
      <c r="B134" s="133" t="s">
        <v>7</v>
      </c>
      <c r="C134" s="32">
        <v>8.3181364481219475</v>
      </c>
      <c r="D134" s="32">
        <v>5.3190580936819147</v>
      </c>
      <c r="E134" s="32">
        <v>6.096004191857868</v>
      </c>
      <c r="F134" s="14">
        <v>20.481415881671676</v>
      </c>
      <c r="G134" s="14">
        <v>13.587584401110092</v>
      </c>
      <c r="H134" s="14">
        <v>17.699903734380786</v>
      </c>
    </row>
    <row r="135" spans="1:8">
      <c r="A135" s="130"/>
      <c r="B135" s="133" t="s">
        <v>8</v>
      </c>
      <c r="C135" s="32">
        <v>8.7570874550978832</v>
      </c>
      <c r="D135" s="32">
        <v>5.131715054695599</v>
      </c>
      <c r="E135" s="32">
        <v>6.0141442760192048</v>
      </c>
      <c r="F135" s="14">
        <v>19.924869278600177</v>
      </c>
      <c r="G135" s="14">
        <v>13.669621121177416</v>
      </c>
      <c r="H135" s="14">
        <v>17.688043497890263</v>
      </c>
    </row>
    <row r="136" spans="1:8">
      <c r="A136" s="130"/>
      <c r="B136" s="133" t="s">
        <v>9</v>
      </c>
      <c r="C136" s="32">
        <v>9.1273432352863502</v>
      </c>
      <c r="D136" s="32">
        <v>5.0669375717570686</v>
      </c>
      <c r="E136" s="32">
        <v>5.9190076615083358</v>
      </c>
      <c r="F136" s="14">
        <v>19.198531599705447</v>
      </c>
      <c r="G136" s="14">
        <v>12.658041199538204</v>
      </c>
      <c r="H136" s="14">
        <v>16.790721956006561</v>
      </c>
    </row>
    <row r="137" spans="1:8">
      <c r="A137" s="130"/>
      <c r="B137" s="133" t="s">
        <v>10</v>
      </c>
      <c r="C137" s="32">
        <v>9.2570742132477921</v>
      </c>
      <c r="D137" s="32">
        <v>5.3681010425434641</v>
      </c>
      <c r="E137" s="32">
        <v>6.201770874351884</v>
      </c>
      <c r="F137" s="14">
        <v>18.890240952137148</v>
      </c>
      <c r="G137" s="14">
        <v>11.673833935157083</v>
      </c>
      <c r="H137" s="14">
        <v>15.648029191372657</v>
      </c>
    </row>
    <row r="138" spans="1:8">
      <c r="A138" s="130">
        <v>2014</v>
      </c>
      <c r="B138" s="133" t="s">
        <v>72</v>
      </c>
      <c r="C138" s="32">
        <v>8.8022663426720129</v>
      </c>
      <c r="D138" s="32">
        <v>5.2502517297256839</v>
      </c>
      <c r="E138" s="32">
        <v>6.193190539932683</v>
      </c>
      <c r="F138" s="14">
        <v>21.028164142760147</v>
      </c>
      <c r="G138" s="14">
        <v>12.906013928987367</v>
      </c>
      <c r="H138" s="14">
        <v>18.367139387271802</v>
      </c>
    </row>
    <row r="139" spans="1:8">
      <c r="A139" s="130"/>
      <c r="B139" s="133" t="s">
        <v>0</v>
      </c>
      <c r="C139" s="32">
        <v>8.1486850053990505</v>
      </c>
      <c r="D139" s="32">
        <v>5.279210298914859</v>
      </c>
      <c r="E139" s="32">
        <v>6.2495650134434486</v>
      </c>
      <c r="F139" s="14">
        <v>20.743823729057031</v>
      </c>
      <c r="G139" s="14">
        <v>11.641054368973926</v>
      </c>
      <c r="H139" s="14">
        <v>16.953894207756836</v>
      </c>
    </row>
    <row r="140" spans="1:8">
      <c r="A140" s="130"/>
      <c r="B140" s="133" t="s">
        <v>1</v>
      </c>
      <c r="C140" s="32">
        <v>9.4763805741265053</v>
      </c>
      <c r="D140" s="32">
        <v>5.2965370698711682</v>
      </c>
      <c r="E140" s="32">
        <v>6.6244193470296393</v>
      </c>
      <c r="F140" s="14">
        <v>20.149798768336272</v>
      </c>
      <c r="G140" s="14">
        <v>11.840877076138865</v>
      </c>
      <c r="H140" s="14">
        <v>16.852502458425818</v>
      </c>
    </row>
    <row r="141" spans="1:8">
      <c r="A141" s="130"/>
      <c r="B141" s="133" t="s">
        <v>2</v>
      </c>
      <c r="C141" s="32">
        <v>8.3339811110040269</v>
      </c>
      <c r="D141" s="32">
        <v>4.9846553225471482</v>
      </c>
      <c r="E141" s="32">
        <v>5.9895536129478959</v>
      </c>
      <c r="F141" s="14">
        <v>20.54029514189769</v>
      </c>
      <c r="G141" s="14">
        <v>11.909159868665846</v>
      </c>
      <c r="H141" s="14">
        <v>17.044673041546616</v>
      </c>
    </row>
    <row r="142" spans="1:8">
      <c r="A142" s="130"/>
      <c r="B142" s="133" t="s">
        <v>3</v>
      </c>
      <c r="C142" s="32">
        <v>7.6837111244993572</v>
      </c>
      <c r="D142" s="32">
        <v>5.324556479284988</v>
      </c>
      <c r="E142" s="32">
        <v>5.9610550500302013</v>
      </c>
      <c r="F142" s="32">
        <v>21.079786506697637</v>
      </c>
      <c r="G142" s="32">
        <v>12.051427323761743</v>
      </c>
      <c r="H142" s="14">
        <v>17.435479976168686</v>
      </c>
    </row>
    <row r="143" spans="1:8">
      <c r="A143" s="130"/>
      <c r="B143" s="133" t="s">
        <v>4</v>
      </c>
      <c r="C143" s="32">
        <v>8.569745689473951</v>
      </c>
      <c r="D143" s="32">
        <v>5.352495596977823</v>
      </c>
      <c r="E143" s="32">
        <v>6.0961240126220417</v>
      </c>
      <c r="F143" s="32">
        <v>19.223187482824116</v>
      </c>
      <c r="G143" s="32">
        <v>11.504049830589043</v>
      </c>
      <c r="H143" s="14">
        <v>15.753605175991</v>
      </c>
    </row>
    <row r="144" spans="1:8">
      <c r="A144" s="130"/>
      <c r="B144" s="133" t="s">
        <v>5</v>
      </c>
      <c r="C144" s="32">
        <v>8.8370928747667357</v>
      </c>
      <c r="D144" s="32">
        <v>5.0466223675880792</v>
      </c>
      <c r="E144" s="32">
        <v>6.1363649445289923</v>
      </c>
      <c r="F144" s="91">
        <v>19.8</v>
      </c>
      <c r="G144" s="91">
        <v>11.5</v>
      </c>
      <c r="H144" s="91">
        <v>16.3</v>
      </c>
    </row>
    <row r="145" spans="1:8">
      <c r="A145" s="130"/>
      <c r="B145" s="133" t="s">
        <v>6</v>
      </c>
      <c r="C145" s="32">
        <v>7.7228741112717616</v>
      </c>
      <c r="D145" s="32">
        <v>4.5961144775147007</v>
      </c>
      <c r="E145" s="32">
        <v>5.8407032836958486</v>
      </c>
      <c r="F145" s="91">
        <v>20.2</v>
      </c>
      <c r="G145" s="91">
        <v>11.5</v>
      </c>
      <c r="H145" s="91">
        <v>16.2</v>
      </c>
    </row>
    <row r="146" spans="1:8">
      <c r="A146" s="130"/>
      <c r="B146" s="133" t="s">
        <v>7</v>
      </c>
      <c r="C146" s="32">
        <f>'[11]Interest Rates on Deposits (GE)'!$C$157</f>
        <v>8.4195128609676058</v>
      </c>
      <c r="D146" s="32">
        <f>'[11]Interest Rates on Deposits (GE)'!$F$157</f>
        <v>5.2440574127500605</v>
      </c>
      <c r="E146" s="32">
        <f>'[11]Interest Rates on Deposits (GE)'!$B$157</f>
        <v>6.211998940621549</v>
      </c>
      <c r="F146" s="91">
        <f>'[12]Interest Rates on Loans'!$C$157</f>
        <v>18.683041228737839</v>
      </c>
      <c r="G146" s="91">
        <f>'[12]Interest Rates on Loans'!$F$157</f>
        <v>10.725795216461862</v>
      </c>
      <c r="H146" s="91">
        <f>'[12]Interest Rates on Loans'!$B$157</f>
        <v>14.676884401594238</v>
      </c>
    </row>
    <row r="147" spans="1:8">
      <c r="A147" s="130"/>
      <c r="B147" s="133" t="s">
        <v>8</v>
      </c>
      <c r="C147" s="32">
        <f>'[11]Interest Rates on Deposits (GE)'!$C$158</f>
        <v>9.8787149605557119</v>
      </c>
      <c r="D147" s="32">
        <f>'[11]Interest Rates on Deposits (GE)'!$F$158</f>
        <v>4.7619094958104009</v>
      </c>
      <c r="E147" s="32">
        <f>'[11]Interest Rates on Deposits (GE)'!$B$158</f>
        <v>6.1699009012611841</v>
      </c>
      <c r="F147" s="91">
        <f>'[12]Interest Rates on Loans'!$C$158</f>
        <v>18.577450672238193</v>
      </c>
      <c r="G147" s="91">
        <f>'[12]Interest Rates on Loans'!$F$158</f>
        <v>11.03606175522458</v>
      </c>
      <c r="H147" s="91">
        <f>'[12]Interest Rates on Loans'!$B$158</f>
        <v>14.921531939493613</v>
      </c>
    </row>
    <row r="148" spans="1:8">
      <c r="A148" s="130"/>
      <c r="B148" s="133" t="s">
        <v>9</v>
      </c>
      <c r="C148" s="32">
        <f>'[11]Interest Rates on Deposits (GE)'!$C$159</f>
        <v>8.1997412503170786</v>
      </c>
      <c r="D148" s="32">
        <f>'[11]Interest Rates on Deposits (GE)'!$F$159</f>
        <v>4.8687233994360239</v>
      </c>
      <c r="E148" s="32">
        <f>'[11]Interest Rates on Deposits (GE)'!$B$159</f>
        <v>5.8318481384343563</v>
      </c>
      <c r="F148" s="91">
        <f>'[13]Interest Rates on Loans'!$C$159</f>
        <v>18.58041930935104</v>
      </c>
      <c r="G148" s="91">
        <f>'[12]Interest Rates on Loans'!$F$159</f>
        <v>10.827883298146354</v>
      </c>
      <c r="H148" s="91">
        <f>'[12]Interest Rates on Loans'!$B$159</f>
        <v>15.193788776093946</v>
      </c>
    </row>
    <row r="149" spans="1:8" ht="13.5" hidden="1">
      <c r="A149" s="130"/>
      <c r="B149" s="133" t="s">
        <v>9</v>
      </c>
      <c r="C149" s="33"/>
      <c r="D149" s="33"/>
      <c r="E149" s="33"/>
      <c r="F149" s="33"/>
      <c r="G149" s="33"/>
      <c r="H149" s="33"/>
    </row>
    <row r="150" spans="1:8">
      <c r="B150" s="133" t="s">
        <v>10</v>
      </c>
      <c r="C150" s="91">
        <f>'[14]Interest Rates on Deposits (GE)'!$C$160</f>
        <v>7.0066532955299685</v>
      </c>
      <c r="D150" s="91">
        <f>'[14]Interest Rates on Deposits (GE)'!$F$160</f>
        <v>4.7792018781164103</v>
      </c>
      <c r="E150" s="91">
        <f>'[14]Interest Rates on Deposits (GE)'!$B$160</f>
        <v>5.3066704201850534</v>
      </c>
      <c r="F150" s="91">
        <f>'[13]Interest Rates on Loans'!$C$160</f>
        <v>17.54958402333305</v>
      </c>
      <c r="G150" s="91">
        <f>'[13]Interest Rates on Loans'!$F$160</f>
        <v>10.461905397485175</v>
      </c>
      <c r="H150" s="91">
        <f>'[13]Interest Rates on Loans'!$B$160</f>
        <v>14.312797412233913</v>
      </c>
    </row>
  </sheetData>
  <mergeCells count="3">
    <mergeCell ref="C4:E4"/>
    <mergeCell ref="F4:H4"/>
    <mergeCell ref="B4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O186"/>
  <sheetViews>
    <sheetView zoomScaleNormal="100" workbookViewId="0">
      <selection activeCell="I22" sqref="I22:I23"/>
    </sheetView>
  </sheetViews>
  <sheetFormatPr defaultRowHeight="15"/>
  <cols>
    <col min="1" max="1" width="5" style="130" bestFit="1" customWidth="1"/>
    <col min="2" max="2" width="10.42578125" style="130" customWidth="1"/>
    <col min="3" max="3" width="22" style="126" customWidth="1"/>
    <col min="4" max="5" width="15.5703125" style="123" customWidth="1"/>
    <col min="6" max="6" width="9.140625" style="123"/>
    <col min="7" max="11" width="9.140625" style="39"/>
    <col min="12" max="13" width="9.140625" style="39" customWidth="1"/>
    <col min="14" max="267" width="9.140625" style="39"/>
    <col min="268" max="268" width="30.42578125" style="39" bestFit="1" customWidth="1"/>
    <col min="269" max="523" width="9.140625" style="39"/>
    <col min="524" max="524" width="30.42578125" style="39" bestFit="1" customWidth="1"/>
    <col min="525" max="779" width="9.140625" style="39"/>
    <col min="780" max="780" width="30.42578125" style="39" bestFit="1" customWidth="1"/>
    <col min="781" max="1035" width="9.140625" style="39"/>
    <col min="1036" max="1036" width="30.42578125" style="39" bestFit="1" customWidth="1"/>
    <col min="1037" max="1291" width="9.140625" style="39"/>
    <col min="1292" max="1292" width="30.42578125" style="39" bestFit="1" customWidth="1"/>
    <col min="1293" max="1547" width="9.140625" style="39"/>
    <col min="1548" max="1548" width="30.42578125" style="39" bestFit="1" customWidth="1"/>
    <col min="1549" max="1803" width="9.140625" style="39"/>
    <col min="1804" max="1804" width="30.42578125" style="39" bestFit="1" customWidth="1"/>
    <col min="1805" max="2059" width="9.140625" style="39"/>
    <col min="2060" max="2060" width="30.42578125" style="39" bestFit="1" customWidth="1"/>
    <col min="2061" max="2315" width="9.140625" style="39"/>
    <col min="2316" max="2316" width="30.42578125" style="39" bestFit="1" customWidth="1"/>
    <col min="2317" max="2571" width="9.140625" style="39"/>
    <col min="2572" max="2572" width="30.42578125" style="39" bestFit="1" customWidth="1"/>
    <col min="2573" max="2827" width="9.140625" style="39"/>
    <col min="2828" max="2828" width="30.42578125" style="39" bestFit="1" customWidth="1"/>
    <col min="2829" max="3083" width="9.140625" style="39"/>
    <col min="3084" max="3084" width="30.42578125" style="39" bestFit="1" customWidth="1"/>
    <col min="3085" max="3339" width="9.140625" style="39"/>
    <col min="3340" max="3340" width="30.42578125" style="39" bestFit="1" customWidth="1"/>
    <col min="3341" max="3595" width="9.140625" style="39"/>
    <col min="3596" max="3596" width="30.42578125" style="39" bestFit="1" customWidth="1"/>
    <col min="3597" max="3851" width="9.140625" style="39"/>
    <col min="3852" max="3852" width="30.42578125" style="39" bestFit="1" customWidth="1"/>
    <col min="3853" max="4107" width="9.140625" style="39"/>
    <col min="4108" max="4108" width="30.42578125" style="39" bestFit="1" customWidth="1"/>
    <col min="4109" max="4363" width="9.140625" style="39"/>
    <col min="4364" max="4364" width="30.42578125" style="39" bestFit="1" customWidth="1"/>
    <col min="4365" max="4619" width="9.140625" style="39"/>
    <col min="4620" max="4620" width="30.42578125" style="39" bestFit="1" customWidth="1"/>
    <col min="4621" max="4875" width="9.140625" style="39"/>
    <col min="4876" max="4876" width="30.42578125" style="39" bestFit="1" customWidth="1"/>
    <col min="4877" max="5131" width="9.140625" style="39"/>
    <col min="5132" max="5132" width="30.42578125" style="39" bestFit="1" customWidth="1"/>
    <col min="5133" max="5387" width="9.140625" style="39"/>
    <col min="5388" max="5388" width="30.42578125" style="39" bestFit="1" customWidth="1"/>
    <col min="5389" max="5643" width="9.140625" style="39"/>
    <col min="5644" max="5644" width="30.42578125" style="39" bestFit="1" customWidth="1"/>
    <col min="5645" max="5899" width="9.140625" style="39"/>
    <col min="5900" max="5900" width="30.42578125" style="39" bestFit="1" customWidth="1"/>
    <col min="5901" max="6155" width="9.140625" style="39"/>
    <col min="6156" max="6156" width="30.42578125" style="39" bestFit="1" customWidth="1"/>
    <col min="6157" max="6411" width="9.140625" style="39"/>
    <col min="6412" max="6412" width="30.42578125" style="39" bestFit="1" customWidth="1"/>
    <col min="6413" max="6667" width="9.140625" style="39"/>
    <col min="6668" max="6668" width="30.42578125" style="39" bestFit="1" customWidth="1"/>
    <col min="6669" max="6923" width="9.140625" style="39"/>
    <col min="6924" max="6924" width="30.42578125" style="39" bestFit="1" customWidth="1"/>
    <col min="6925" max="7179" width="9.140625" style="39"/>
    <col min="7180" max="7180" width="30.42578125" style="39" bestFit="1" customWidth="1"/>
    <col min="7181" max="7435" width="9.140625" style="39"/>
    <col min="7436" max="7436" width="30.42578125" style="39" bestFit="1" customWidth="1"/>
    <col min="7437" max="7691" width="9.140625" style="39"/>
    <col min="7692" max="7692" width="30.42578125" style="39" bestFit="1" customWidth="1"/>
    <col min="7693" max="7947" width="9.140625" style="39"/>
    <col min="7948" max="7948" width="30.42578125" style="39" bestFit="1" customWidth="1"/>
    <col min="7949" max="8203" width="9.140625" style="39"/>
    <col min="8204" max="8204" width="30.42578125" style="39" bestFit="1" customWidth="1"/>
    <col min="8205" max="8459" width="9.140625" style="39"/>
    <col min="8460" max="8460" width="30.42578125" style="39" bestFit="1" customWidth="1"/>
    <col min="8461" max="8715" width="9.140625" style="39"/>
    <col min="8716" max="8716" width="30.42578125" style="39" bestFit="1" customWidth="1"/>
    <col min="8717" max="8971" width="9.140625" style="39"/>
    <col min="8972" max="8972" width="30.42578125" style="39" bestFit="1" customWidth="1"/>
    <col min="8973" max="9227" width="9.140625" style="39"/>
    <col min="9228" max="9228" width="30.42578125" style="39" bestFit="1" customWidth="1"/>
    <col min="9229" max="9483" width="9.140625" style="39"/>
    <col min="9484" max="9484" width="30.42578125" style="39" bestFit="1" customWidth="1"/>
    <col min="9485" max="9739" width="9.140625" style="39"/>
    <col min="9740" max="9740" width="30.42578125" style="39" bestFit="1" customWidth="1"/>
    <col min="9741" max="9995" width="9.140625" style="39"/>
    <col min="9996" max="9996" width="30.42578125" style="39" bestFit="1" customWidth="1"/>
    <col min="9997" max="10251" width="9.140625" style="39"/>
    <col min="10252" max="10252" width="30.42578125" style="39" bestFit="1" customWidth="1"/>
    <col min="10253" max="10507" width="9.140625" style="39"/>
    <col min="10508" max="10508" width="30.42578125" style="39" bestFit="1" customWidth="1"/>
    <col min="10509" max="10763" width="9.140625" style="39"/>
    <col min="10764" max="10764" width="30.42578125" style="39" bestFit="1" customWidth="1"/>
    <col min="10765" max="11019" width="9.140625" style="39"/>
    <col min="11020" max="11020" width="30.42578125" style="39" bestFit="1" customWidth="1"/>
    <col min="11021" max="11275" width="9.140625" style="39"/>
    <col min="11276" max="11276" width="30.42578125" style="39" bestFit="1" customWidth="1"/>
    <col min="11277" max="11531" width="9.140625" style="39"/>
    <col min="11532" max="11532" width="30.42578125" style="39" bestFit="1" customWidth="1"/>
    <col min="11533" max="11787" width="9.140625" style="39"/>
    <col min="11788" max="11788" width="30.42578125" style="39" bestFit="1" customWidth="1"/>
    <col min="11789" max="12043" width="9.140625" style="39"/>
    <col min="12044" max="12044" width="30.42578125" style="39" bestFit="1" customWidth="1"/>
    <col min="12045" max="12299" width="9.140625" style="39"/>
    <col min="12300" max="12300" width="30.42578125" style="39" bestFit="1" customWidth="1"/>
    <col min="12301" max="12555" width="9.140625" style="39"/>
    <col min="12556" max="12556" width="30.42578125" style="39" bestFit="1" customWidth="1"/>
    <col min="12557" max="12811" width="9.140625" style="39"/>
    <col min="12812" max="12812" width="30.42578125" style="39" bestFit="1" customWidth="1"/>
    <col min="12813" max="13067" width="9.140625" style="39"/>
    <col min="13068" max="13068" width="30.42578125" style="39" bestFit="1" customWidth="1"/>
    <col min="13069" max="13323" width="9.140625" style="39"/>
    <col min="13324" max="13324" width="30.42578125" style="39" bestFit="1" customWidth="1"/>
    <col min="13325" max="13579" width="9.140625" style="39"/>
    <col min="13580" max="13580" width="30.42578125" style="39" bestFit="1" customWidth="1"/>
    <col min="13581" max="13835" width="9.140625" style="39"/>
    <col min="13836" max="13836" width="30.42578125" style="39" bestFit="1" customWidth="1"/>
    <col min="13837" max="14091" width="9.140625" style="39"/>
    <col min="14092" max="14092" width="30.42578125" style="39" bestFit="1" customWidth="1"/>
    <col min="14093" max="14347" width="9.140625" style="39"/>
    <col min="14348" max="14348" width="30.42578125" style="39" bestFit="1" customWidth="1"/>
    <col min="14349" max="14603" width="9.140625" style="39"/>
    <col min="14604" max="14604" width="30.42578125" style="39" bestFit="1" customWidth="1"/>
    <col min="14605" max="14859" width="9.140625" style="39"/>
    <col min="14860" max="14860" width="30.42578125" style="39" bestFit="1" customWidth="1"/>
    <col min="14861" max="15115" width="9.140625" style="39"/>
    <col min="15116" max="15116" width="30.42578125" style="39" bestFit="1" customWidth="1"/>
    <col min="15117" max="15371" width="9.140625" style="39"/>
    <col min="15372" max="15372" width="30.42578125" style="39" bestFit="1" customWidth="1"/>
    <col min="15373" max="15627" width="9.140625" style="39"/>
    <col min="15628" max="15628" width="30.42578125" style="39" bestFit="1" customWidth="1"/>
    <col min="15629" max="15883" width="9.140625" style="39"/>
    <col min="15884" max="15884" width="30.42578125" style="39" bestFit="1" customWidth="1"/>
    <col min="15885" max="16139" width="9.140625" style="39"/>
    <col min="16140" max="16140" width="30.42578125" style="39" bestFit="1" customWidth="1"/>
    <col min="16141" max="16384" width="9.140625" style="39"/>
  </cols>
  <sheetData>
    <row r="2" spans="1:15">
      <c r="C2" s="129" t="s">
        <v>64</v>
      </c>
    </row>
    <row r="4" spans="1:15" s="41" customFormat="1" ht="51" customHeight="1">
      <c r="A4" s="130"/>
      <c r="B4" s="131"/>
      <c r="C4" s="196" t="s">
        <v>63</v>
      </c>
      <c r="D4" s="195" t="s">
        <v>64</v>
      </c>
      <c r="E4" s="196"/>
      <c r="F4" s="122"/>
      <c r="H4" s="40"/>
      <c r="O4" s="40"/>
    </row>
    <row r="5" spans="1:15" ht="15.75" customHeight="1">
      <c r="B5" s="132"/>
      <c r="C5" s="198"/>
      <c r="D5" s="197"/>
      <c r="E5" s="198"/>
    </row>
    <row r="6" spans="1:15" ht="25.5">
      <c r="B6" s="133"/>
      <c r="C6" s="71" t="s">
        <v>62</v>
      </c>
      <c r="D6" s="71" t="s">
        <v>65</v>
      </c>
      <c r="E6" s="71" t="s">
        <v>66</v>
      </c>
    </row>
    <row r="7" spans="1:15">
      <c r="A7" s="130">
        <v>2000</v>
      </c>
      <c r="B7" s="133" t="s">
        <v>72</v>
      </c>
      <c r="C7" s="124">
        <v>359938.19400000002</v>
      </c>
      <c r="D7" s="125">
        <v>15.568584746715942</v>
      </c>
      <c r="E7" s="125">
        <v>26.487524660837877</v>
      </c>
    </row>
    <row r="8" spans="1:15">
      <c r="B8" s="133" t="s">
        <v>0</v>
      </c>
      <c r="C8" s="124">
        <v>355794.75399999996</v>
      </c>
      <c r="D8" s="125">
        <v>11.100367592084908</v>
      </c>
      <c r="E8" s="125">
        <v>13.908811275861169</v>
      </c>
    </row>
    <row r="9" spans="1:15">
      <c r="B9" s="133" t="s">
        <v>1</v>
      </c>
      <c r="C9" s="124">
        <v>353883.99800000002</v>
      </c>
      <c r="D9" s="125">
        <v>11.902031725035101</v>
      </c>
      <c r="E9" s="125">
        <v>5.5863762147538409</v>
      </c>
    </row>
    <row r="10" spans="1:15">
      <c r="B10" s="133" t="s">
        <v>2</v>
      </c>
      <c r="C10" s="124">
        <v>374848.47399999999</v>
      </c>
      <c r="D10" s="125">
        <v>19.694795695363169</v>
      </c>
      <c r="E10" s="125">
        <v>9.5067294379637417</v>
      </c>
    </row>
    <row r="11" spans="1:15">
      <c r="B11" s="133" t="s">
        <v>3</v>
      </c>
      <c r="C11" s="124">
        <v>373966.63400000002</v>
      </c>
      <c r="D11" s="125">
        <v>18.972659936496086</v>
      </c>
      <c r="E11" s="125">
        <v>19.396863560306727</v>
      </c>
    </row>
    <row r="12" spans="1:15">
      <c r="B12" s="133" t="s">
        <v>4</v>
      </c>
      <c r="C12" s="124">
        <v>391483.91800000001</v>
      </c>
      <c r="D12" s="125">
        <v>22.226733529704305</v>
      </c>
      <c r="E12" s="125">
        <v>25.337456806941375</v>
      </c>
    </row>
    <row r="13" spans="1:15">
      <c r="B13" s="133" t="s">
        <v>5</v>
      </c>
      <c r="C13" s="124">
        <v>405654.75200000004</v>
      </c>
      <c r="D13" s="125">
        <v>30.683207777526974</v>
      </c>
      <c r="E13" s="125">
        <v>20.086449491178797</v>
      </c>
    </row>
    <row r="14" spans="1:15">
      <c r="B14" s="133" t="s">
        <v>6</v>
      </c>
      <c r="C14" s="124">
        <v>418030.53399999993</v>
      </c>
      <c r="D14" s="125">
        <v>29.216065055347428</v>
      </c>
      <c r="E14" s="125">
        <v>42.232422685191949</v>
      </c>
    </row>
    <row r="15" spans="1:15">
      <c r="B15" s="133" t="s">
        <v>7</v>
      </c>
      <c r="C15" s="124">
        <v>426532.95</v>
      </c>
      <c r="D15" s="125">
        <v>28.024732642943007</v>
      </c>
      <c r="E15" s="125">
        <v>46.397834487448449</v>
      </c>
    </row>
    <row r="16" spans="1:15">
      <c r="B16" s="133" t="s">
        <v>8</v>
      </c>
      <c r="C16" s="124">
        <v>445048.77699999994</v>
      </c>
      <c r="D16" s="125">
        <v>33.41114731686929</v>
      </c>
      <c r="E16" s="125">
        <v>52.144001389040824</v>
      </c>
    </row>
    <row r="17" spans="1:8">
      <c r="B17" s="133" t="s">
        <v>9</v>
      </c>
      <c r="C17" s="124">
        <v>456850.39500000002</v>
      </c>
      <c r="D17" s="125">
        <v>25.176369374057757</v>
      </c>
      <c r="E17" s="125">
        <v>56.641647405159432</v>
      </c>
    </row>
    <row r="18" spans="1:8">
      <c r="B18" s="133" t="s">
        <v>10</v>
      </c>
      <c r="C18" s="124">
        <v>451228.96</v>
      </c>
      <c r="D18" s="125">
        <v>24.608810892553265</v>
      </c>
      <c r="E18" s="125">
        <v>48.673401057736157</v>
      </c>
    </row>
    <row r="19" spans="1:8">
      <c r="A19" s="130">
        <v>2001</v>
      </c>
      <c r="B19" s="133" t="s">
        <v>72</v>
      </c>
      <c r="C19" s="124">
        <v>426469.79499999998</v>
      </c>
      <c r="D19" s="125">
        <v>25.489896338521049</v>
      </c>
      <c r="E19" s="125">
        <v>49.944202184634634</v>
      </c>
    </row>
    <row r="20" spans="1:8">
      <c r="B20" s="133" t="s">
        <v>0</v>
      </c>
      <c r="C20" s="124">
        <v>440229.46600000001</v>
      </c>
      <c r="D20" s="125">
        <v>25.383657904993015</v>
      </c>
      <c r="E20" s="125">
        <v>52.410548023032192</v>
      </c>
    </row>
    <row r="21" spans="1:8">
      <c r="B21" s="133" t="s">
        <v>1</v>
      </c>
      <c r="C21" s="124">
        <v>432165.48799999995</v>
      </c>
      <c r="D21" s="125">
        <v>25.394131461468319</v>
      </c>
      <c r="E21" s="125">
        <v>45.904433832016139</v>
      </c>
    </row>
    <row r="22" spans="1:8">
      <c r="B22" s="133" t="s">
        <v>2</v>
      </c>
      <c r="C22" s="124">
        <v>449452.10199999996</v>
      </c>
      <c r="D22" s="125">
        <v>23.618081687633264</v>
      </c>
      <c r="E22" s="125">
        <v>48.861789191549434</v>
      </c>
    </row>
    <row r="23" spans="1:8">
      <c r="B23" s="133" t="s">
        <v>3</v>
      </c>
      <c r="C23" s="124">
        <v>460893.93199999997</v>
      </c>
      <c r="D23" s="125">
        <v>22.726188806505391</v>
      </c>
      <c r="E23" s="125">
        <v>47.86997340124654</v>
      </c>
    </row>
    <row r="24" spans="1:8">
      <c r="B24" s="133" t="s">
        <v>4</v>
      </c>
      <c r="C24" s="124">
        <v>460828.15399999998</v>
      </c>
      <c r="D24" s="125">
        <v>18.98271692794242</v>
      </c>
      <c r="E24" s="125">
        <v>36.469807048216921</v>
      </c>
    </row>
    <row r="25" spans="1:8">
      <c r="B25" s="133" t="s">
        <v>5</v>
      </c>
      <c r="C25" s="124">
        <v>491170.65799999994</v>
      </c>
      <c r="D25" s="125">
        <v>14.670822177224082</v>
      </c>
      <c r="E25" s="125">
        <v>49.173548924929747</v>
      </c>
    </row>
    <row r="26" spans="1:8">
      <c r="B26" s="133" t="s">
        <v>6</v>
      </c>
      <c r="C26" s="124">
        <v>502387.80500000005</v>
      </c>
      <c r="D26" s="125">
        <v>14.66521247392636</v>
      </c>
      <c r="E26" s="125">
        <v>32.426015401235873</v>
      </c>
    </row>
    <row r="27" spans="1:8">
      <c r="B27" s="133" t="s">
        <v>7</v>
      </c>
      <c r="C27" s="124">
        <v>513197.59299999999</v>
      </c>
      <c r="D27" s="125">
        <v>14.089320131853995</v>
      </c>
      <c r="E27" s="125">
        <v>29.816458742087661</v>
      </c>
    </row>
    <row r="28" spans="1:8">
      <c r="B28" s="133" t="s">
        <v>8</v>
      </c>
      <c r="C28" s="124">
        <v>522904.23700000002</v>
      </c>
      <c r="D28" s="125">
        <v>13.078239417861198</v>
      </c>
      <c r="E28" s="125">
        <v>29.119453398637177</v>
      </c>
    </row>
    <row r="29" spans="1:8">
      <c r="B29" s="133" t="s">
        <v>9</v>
      </c>
      <c r="C29" s="124">
        <v>534267.603</v>
      </c>
      <c r="D29" s="125">
        <v>15.665851909673023</v>
      </c>
      <c r="E29" s="125">
        <v>32.130074319592325</v>
      </c>
      <c r="H29" s="40"/>
    </row>
    <row r="30" spans="1:8">
      <c r="B30" s="133" t="s">
        <v>10</v>
      </c>
      <c r="C30" s="124">
        <v>497545.15800000005</v>
      </c>
      <c r="D30" s="125">
        <v>17.319887596635567</v>
      </c>
      <c r="E30" s="125">
        <v>28.030838518915147</v>
      </c>
    </row>
    <row r="31" spans="1:8">
      <c r="A31" s="130">
        <v>2002</v>
      </c>
      <c r="B31" s="133" t="s">
        <v>72</v>
      </c>
      <c r="C31" s="124">
        <v>515952.99200000003</v>
      </c>
      <c r="D31" s="125">
        <v>22.826030057050858</v>
      </c>
      <c r="E31" s="125">
        <v>36.476307446745238</v>
      </c>
    </row>
    <row r="32" spans="1:8">
      <c r="B32" s="133" t="s">
        <v>0</v>
      </c>
      <c r="C32" s="124">
        <v>535728.94900000014</v>
      </c>
      <c r="D32" s="125">
        <v>22.366048156871173</v>
      </c>
      <c r="E32" s="125">
        <v>42.211256777528888</v>
      </c>
    </row>
    <row r="33" spans="1:14">
      <c r="B33" s="133" t="s">
        <v>1</v>
      </c>
      <c r="C33" s="124">
        <v>537352.97199999995</v>
      </c>
      <c r="D33" s="125">
        <v>21.084947919377896</v>
      </c>
      <c r="E33" s="125">
        <v>44.780798500838813</v>
      </c>
    </row>
    <row r="34" spans="1:14">
      <c r="B34" s="133" t="s">
        <v>2</v>
      </c>
      <c r="C34" s="124">
        <v>547971.22300000011</v>
      </c>
      <c r="D34" s="125">
        <v>22.267366277117944</v>
      </c>
      <c r="E34" s="125">
        <v>43.144036118042465</v>
      </c>
    </row>
    <row r="35" spans="1:14">
      <c r="B35" s="133" t="s">
        <v>3</v>
      </c>
      <c r="C35" s="124">
        <v>550609.06999999995</v>
      </c>
      <c r="D35" s="125">
        <v>16.728769849847041</v>
      </c>
      <c r="E35" s="125">
        <v>44.757044896891358</v>
      </c>
    </row>
    <row r="36" spans="1:14">
      <c r="B36" s="133" t="s">
        <v>4</v>
      </c>
      <c r="C36" s="124">
        <v>543372.59400000004</v>
      </c>
      <c r="D36" s="125">
        <v>25.234804551793147</v>
      </c>
      <c r="E36" s="125">
        <v>35.685523423323161</v>
      </c>
    </row>
    <row r="37" spans="1:14">
      <c r="B37" s="133" t="s">
        <v>5</v>
      </c>
      <c r="C37" s="124">
        <v>531521.03038487129</v>
      </c>
      <c r="D37" s="125">
        <v>24.456581486996924</v>
      </c>
      <c r="E37" s="125">
        <v>47.261528698809002</v>
      </c>
    </row>
    <row r="38" spans="1:14">
      <c r="B38" s="133" t="s">
        <v>6</v>
      </c>
      <c r="C38" s="124">
        <v>538974.09351677995</v>
      </c>
      <c r="D38" s="125">
        <v>23.276310905916546</v>
      </c>
      <c r="E38" s="125">
        <v>46.396208214621595</v>
      </c>
    </row>
    <row r="39" spans="1:14">
      <c r="B39" s="133" t="s">
        <v>7</v>
      </c>
      <c r="C39" s="124">
        <v>546276.96283447614</v>
      </c>
      <c r="D39" s="125">
        <v>25.191869036532339</v>
      </c>
      <c r="E39" s="125">
        <v>47.544761154986361</v>
      </c>
    </row>
    <row r="40" spans="1:14">
      <c r="B40" s="133" t="s">
        <v>8</v>
      </c>
      <c r="C40" s="124">
        <v>557160.97733287059</v>
      </c>
      <c r="D40" s="125">
        <v>23.548989646426449</v>
      </c>
      <c r="E40" s="125">
        <v>43.750226830426698</v>
      </c>
      <c r="N40" s="40"/>
    </row>
    <row r="41" spans="1:14">
      <c r="B41" s="133" t="s">
        <v>9</v>
      </c>
      <c r="C41" s="124">
        <v>572805.55369528069</v>
      </c>
      <c r="D41" s="125">
        <v>24.907465651495997</v>
      </c>
      <c r="E41" s="125">
        <v>43.809973436161016</v>
      </c>
    </row>
    <row r="42" spans="1:14">
      <c r="B42" s="133" t="s">
        <v>10</v>
      </c>
      <c r="C42" s="124">
        <v>582321.02873497363</v>
      </c>
      <c r="D42" s="125">
        <v>26.812572031243647</v>
      </c>
      <c r="E42" s="125">
        <v>55.204654512216223</v>
      </c>
    </row>
    <row r="43" spans="1:14">
      <c r="A43" s="130">
        <v>2003</v>
      </c>
      <c r="B43" s="133" t="s">
        <v>72</v>
      </c>
      <c r="C43" s="124">
        <v>590644.2107128771</v>
      </c>
      <c r="D43" s="125">
        <v>26.022139299845321</v>
      </c>
      <c r="E43" s="125">
        <v>53.499502094192565</v>
      </c>
    </row>
    <row r="44" spans="1:14">
      <c r="B44" s="133" t="s">
        <v>0</v>
      </c>
      <c r="C44" s="124">
        <v>613159.58131946786</v>
      </c>
      <c r="D44" s="125">
        <v>25.473863766028956</v>
      </c>
      <c r="E44" s="125">
        <v>51.617742383554031</v>
      </c>
    </row>
    <row r="45" spans="1:14">
      <c r="B45" s="133" t="s">
        <v>1</v>
      </c>
      <c r="C45" s="124">
        <v>626806.78293938714</v>
      </c>
      <c r="D45" s="125">
        <v>27.252965256990834</v>
      </c>
      <c r="E45" s="125">
        <v>49.196631765401406</v>
      </c>
    </row>
    <row r="46" spans="1:14">
      <c r="B46" s="133" t="s">
        <v>2</v>
      </c>
      <c r="C46" s="124">
        <v>653867.00601873174</v>
      </c>
      <c r="D46" s="125">
        <v>30.677440392469123</v>
      </c>
      <c r="E46" s="125">
        <v>48.174295417397872</v>
      </c>
    </row>
    <row r="47" spans="1:14">
      <c r="B47" s="133" t="s">
        <v>3</v>
      </c>
      <c r="C47" s="124">
        <v>671709.69726811268</v>
      </c>
      <c r="D47" s="125">
        <v>35.286240374444816</v>
      </c>
      <c r="E47" s="125">
        <v>50.109674554840581</v>
      </c>
    </row>
    <row r="48" spans="1:14">
      <c r="B48" s="133" t="s">
        <v>4</v>
      </c>
      <c r="C48" s="124">
        <v>676541.59808198805</v>
      </c>
      <c r="D48" s="125">
        <v>23.430238060456958</v>
      </c>
      <c r="E48" s="125">
        <v>60.162314263549519</v>
      </c>
    </row>
    <row r="49" spans="1:5">
      <c r="B49" s="133" t="s">
        <v>5</v>
      </c>
      <c r="C49" s="124">
        <v>691855.19248333538</v>
      </c>
      <c r="D49" s="125">
        <v>27.757555665390598</v>
      </c>
      <c r="E49" s="125">
        <v>34.134533718362491</v>
      </c>
    </row>
    <row r="50" spans="1:5">
      <c r="B50" s="133" t="s">
        <v>6</v>
      </c>
      <c r="C50" s="124">
        <v>696998.76992113807</v>
      </c>
      <c r="D50" s="125">
        <v>28.769934130822946</v>
      </c>
      <c r="E50" s="125">
        <v>43.217355726373739</v>
      </c>
    </row>
    <row r="51" spans="1:5">
      <c r="B51" s="133" t="s">
        <v>7</v>
      </c>
      <c r="C51" s="124">
        <v>711182.79566606903</v>
      </c>
      <c r="D51" s="125">
        <v>27.234623210457528</v>
      </c>
      <c r="E51" s="125">
        <v>42.973461045012215</v>
      </c>
    </row>
    <row r="52" spans="1:5">
      <c r="B52" s="133" t="s">
        <v>8</v>
      </c>
      <c r="C52" s="124">
        <v>744291.39139263867</v>
      </c>
      <c r="D52" s="125">
        <v>26.913505893670759</v>
      </c>
      <c r="E52" s="125">
        <v>43.628973454285642</v>
      </c>
    </row>
    <row r="53" spans="1:5">
      <c r="B53" s="133" t="s">
        <v>9</v>
      </c>
      <c r="C53" s="124">
        <v>768705.49362953112</v>
      </c>
      <c r="D53" s="125">
        <v>24.126592369971362</v>
      </c>
      <c r="E53" s="125">
        <v>36.848154762957336</v>
      </c>
    </row>
    <row r="54" spans="1:5">
      <c r="B54" s="133" t="s">
        <v>10</v>
      </c>
      <c r="C54" s="124">
        <v>738213.55458908051</v>
      </c>
      <c r="D54" s="125">
        <v>19.697946638113663</v>
      </c>
      <c r="E54" s="125">
        <v>27.094241932166142</v>
      </c>
    </row>
    <row r="55" spans="1:5">
      <c r="A55" s="130">
        <v>2004</v>
      </c>
      <c r="B55" s="133" t="s">
        <v>72</v>
      </c>
      <c r="C55" s="124">
        <v>731521.6076142072</v>
      </c>
      <c r="D55" s="125">
        <v>17.197937992214079</v>
      </c>
      <c r="E55" s="125">
        <v>21.233662571957311</v>
      </c>
    </row>
    <row r="56" spans="1:5">
      <c r="B56" s="133" t="s">
        <v>0</v>
      </c>
      <c r="C56" s="124">
        <v>717895.08876275003</v>
      </c>
      <c r="D56" s="125">
        <v>14.466832881196993</v>
      </c>
      <c r="E56" s="125">
        <v>19.531001881122805</v>
      </c>
    </row>
    <row r="57" spans="1:5">
      <c r="B57" s="133" t="s">
        <v>1</v>
      </c>
      <c r="C57" s="124">
        <v>697339.13516809966</v>
      </c>
      <c r="D57" s="125">
        <v>12.778105196848259</v>
      </c>
      <c r="E57" s="125">
        <v>18.596126189529087</v>
      </c>
    </row>
    <row r="58" spans="1:5">
      <c r="B58" s="133" t="s">
        <v>2</v>
      </c>
      <c r="C58" s="124">
        <v>722462.73794234765</v>
      </c>
      <c r="D58" s="125">
        <v>8.34228893027651</v>
      </c>
      <c r="E58" s="125">
        <v>13.742253550800768</v>
      </c>
    </row>
    <row r="59" spans="1:5">
      <c r="B59" s="133" t="s">
        <v>3</v>
      </c>
      <c r="C59" s="124">
        <v>711981.29884254944</v>
      </c>
      <c r="D59" s="125">
        <v>12.152138129804911</v>
      </c>
      <c r="E59" s="125">
        <v>9.8253111245513622</v>
      </c>
    </row>
    <row r="60" spans="1:5">
      <c r="B60" s="133" t="s">
        <v>4</v>
      </c>
      <c r="C60" s="124">
        <v>732111.75524376146</v>
      </c>
      <c r="D60" s="125">
        <v>15.661091318166868</v>
      </c>
      <c r="E60" s="125">
        <v>16.832037877745677</v>
      </c>
    </row>
    <row r="61" spans="1:5">
      <c r="B61" s="133" t="s">
        <v>5</v>
      </c>
      <c r="C61" s="124">
        <v>765460.97054885468</v>
      </c>
      <c r="D61" s="125">
        <v>16.523305539996329</v>
      </c>
      <c r="E61" s="125">
        <v>15.987232548367231</v>
      </c>
    </row>
    <row r="62" spans="1:5">
      <c r="B62" s="133" t="s">
        <v>6</v>
      </c>
      <c r="C62" s="124">
        <v>779878.17956074327</v>
      </c>
      <c r="D62" s="125">
        <v>10.439289905484046</v>
      </c>
      <c r="E62" s="125">
        <v>18.53609189310788</v>
      </c>
    </row>
    <row r="63" spans="1:5">
      <c r="B63" s="133" t="s">
        <v>7</v>
      </c>
      <c r="C63" s="124">
        <v>847596.76165250596</v>
      </c>
      <c r="D63" s="125">
        <v>13.048602241499353</v>
      </c>
      <c r="E63" s="125">
        <v>11.421648663122568</v>
      </c>
    </row>
    <row r="64" spans="1:5">
      <c r="B64" s="133" t="s">
        <v>8</v>
      </c>
      <c r="C64" s="124">
        <v>873760.3119619413</v>
      </c>
      <c r="D64" s="125">
        <v>14.7647535065407</v>
      </c>
      <c r="E64" s="125">
        <v>13.078677950583</v>
      </c>
    </row>
    <row r="65" spans="1:5">
      <c r="B65" s="133" t="s">
        <v>9</v>
      </c>
      <c r="C65" s="124">
        <v>877220.62610041816</v>
      </c>
      <c r="D65" s="125">
        <v>16.947662072540595</v>
      </c>
      <c r="E65" s="125">
        <v>16.551447880189698</v>
      </c>
    </row>
    <row r="66" spans="1:5">
      <c r="B66" s="133" t="s">
        <v>10</v>
      </c>
      <c r="C66" s="124">
        <v>957079.67207153025</v>
      </c>
      <c r="D66" s="125">
        <v>26.972739277384662</v>
      </c>
      <c r="E66" s="125">
        <v>22.621168618926447</v>
      </c>
    </row>
    <row r="67" spans="1:5">
      <c r="A67" s="130">
        <v>2005</v>
      </c>
      <c r="B67" s="133" t="s">
        <v>72</v>
      </c>
      <c r="C67" s="124">
        <v>970739.88969205634</v>
      </c>
      <c r="D67" s="125">
        <v>21.371101646294449</v>
      </c>
      <c r="E67" s="125">
        <v>33.853445281005833</v>
      </c>
    </row>
    <row r="68" spans="1:5">
      <c r="B68" s="133" t="s">
        <v>0</v>
      </c>
      <c r="C68" s="124">
        <v>1006190.5440897568</v>
      </c>
      <c r="D68" s="125">
        <v>25.145818530669743</v>
      </c>
      <c r="E68" s="125">
        <v>20.757513877142515</v>
      </c>
    </row>
    <row r="69" spans="1:5">
      <c r="B69" s="133" t="s">
        <v>1</v>
      </c>
      <c r="C69" s="124">
        <v>1053422.7679356162</v>
      </c>
      <c r="D69" s="125">
        <v>29.343354061891972</v>
      </c>
      <c r="E69" s="125">
        <v>24.04892759856547</v>
      </c>
    </row>
    <row r="70" spans="1:5">
      <c r="B70" s="133" t="s">
        <v>2</v>
      </c>
      <c r="C70" s="124">
        <v>1108338.5370217431</v>
      </c>
      <c r="D70" s="125">
        <v>38.758469247936716</v>
      </c>
      <c r="E70" s="125">
        <v>31.082995757493592</v>
      </c>
    </row>
    <row r="71" spans="1:5">
      <c r="B71" s="133" t="s">
        <v>3</v>
      </c>
      <c r="C71" s="124">
        <v>1141205.2220814847</v>
      </c>
      <c r="D71" s="125">
        <v>34.948461548228579</v>
      </c>
      <c r="E71" s="125">
        <v>44.500146931807961</v>
      </c>
    </row>
    <row r="72" spans="1:5">
      <c r="B72" s="133" t="s">
        <v>4</v>
      </c>
      <c r="C72" s="124">
        <v>1188894.7196972352</v>
      </c>
      <c r="D72" s="125">
        <v>33.363106633475752</v>
      </c>
      <c r="E72" s="125">
        <v>35.130327931168353</v>
      </c>
    </row>
    <row r="73" spans="1:5">
      <c r="B73" s="133" t="s">
        <v>5</v>
      </c>
      <c r="C73" s="124">
        <v>1253261.8881850624</v>
      </c>
      <c r="D73" s="125">
        <v>32.797662745319911</v>
      </c>
      <c r="E73" s="125">
        <v>41.012676531692989</v>
      </c>
    </row>
    <row r="74" spans="1:5">
      <c r="B74" s="133" t="s">
        <v>6</v>
      </c>
      <c r="C74" s="124">
        <v>1313129.1563619713</v>
      </c>
      <c r="D74" s="125">
        <v>44.394167203024097</v>
      </c>
      <c r="E74" s="125">
        <v>39.741671994085408</v>
      </c>
    </row>
    <row r="75" spans="1:5">
      <c r="B75" s="133" t="s">
        <v>7</v>
      </c>
      <c r="C75" s="124">
        <v>1396717.306998851</v>
      </c>
      <c r="D75" s="125">
        <v>44.498375651415756</v>
      </c>
      <c r="E75" s="125">
        <v>49.845871707430661</v>
      </c>
    </row>
    <row r="76" spans="1:5">
      <c r="B76" s="133" t="s">
        <v>8</v>
      </c>
      <c r="C76" s="124">
        <v>1476303.4535680881</v>
      </c>
      <c r="D76" s="125">
        <v>48.433334582827086</v>
      </c>
      <c r="E76" s="125">
        <v>50.250490966025211</v>
      </c>
    </row>
    <row r="77" spans="1:5">
      <c r="B77" s="133" t="s">
        <v>9</v>
      </c>
      <c r="C77" s="124">
        <v>1652973.9494086464</v>
      </c>
      <c r="D77" s="125">
        <v>58.169843640473829</v>
      </c>
      <c r="E77" s="125">
        <v>53.733891069646774</v>
      </c>
    </row>
    <row r="78" spans="1:5">
      <c r="B78" s="133" t="s">
        <v>10</v>
      </c>
      <c r="C78" s="124">
        <v>1705210.7484155009</v>
      </c>
      <c r="D78" s="125">
        <v>50.175649792579122</v>
      </c>
      <c r="E78" s="125">
        <v>70.081535541063715</v>
      </c>
    </row>
    <row r="79" spans="1:5">
      <c r="A79" s="130">
        <v>2006</v>
      </c>
      <c r="B79" s="133" t="s">
        <v>72</v>
      </c>
      <c r="C79" s="124">
        <v>1740771.6415218513</v>
      </c>
      <c r="D79" s="125">
        <v>61.168226203890498</v>
      </c>
      <c r="E79" s="125">
        <v>56.48802675764864</v>
      </c>
    </row>
    <row r="80" spans="1:5">
      <c r="B80" s="133" t="s">
        <v>0</v>
      </c>
      <c r="C80" s="124">
        <v>1820059.0703331456</v>
      </c>
      <c r="D80" s="125">
        <v>61.986068628439455</v>
      </c>
      <c r="E80" s="125">
        <v>73.285643132286225</v>
      </c>
    </row>
    <row r="81" spans="1:5">
      <c r="B81" s="133" t="s">
        <v>1</v>
      </c>
      <c r="C81" s="124">
        <v>1913482.3846059879</v>
      </c>
      <c r="D81" s="125">
        <v>66.689489775672001</v>
      </c>
      <c r="E81" s="125">
        <v>69.884288131561306</v>
      </c>
    </row>
    <row r="82" spans="1:5">
      <c r="B82" s="133" t="s">
        <v>2</v>
      </c>
      <c r="C82" s="124">
        <v>2014257.4788198592</v>
      </c>
      <c r="D82" s="125">
        <v>71.104416665559086</v>
      </c>
      <c r="E82" s="125">
        <v>66.837988968865005</v>
      </c>
    </row>
    <row r="83" spans="1:5">
      <c r="B83" s="133" t="s">
        <v>3</v>
      </c>
      <c r="C83" s="124">
        <v>2112504.8873628695</v>
      </c>
      <c r="D83" s="125">
        <v>72.458894667475846</v>
      </c>
      <c r="E83" s="125">
        <v>74.11624652924246</v>
      </c>
    </row>
    <row r="84" spans="1:5">
      <c r="B84" s="133" t="s">
        <v>4</v>
      </c>
      <c r="C84" s="124">
        <v>2218569.544404998</v>
      </c>
      <c r="D84" s="125">
        <v>75.043639446954273</v>
      </c>
      <c r="E84" s="125">
        <v>74.679765146230324</v>
      </c>
    </row>
    <row r="85" spans="1:5">
      <c r="B85" s="133" t="s">
        <v>5</v>
      </c>
      <c r="C85" s="124">
        <v>2311407.7951246011</v>
      </c>
      <c r="D85" s="125">
        <v>71.459142497600567</v>
      </c>
      <c r="E85" s="125">
        <v>79.977301383541572</v>
      </c>
    </row>
    <row r="86" spans="1:5">
      <c r="B86" s="133" t="s">
        <v>6</v>
      </c>
      <c r="C86" s="124">
        <v>2415824.0815569256</v>
      </c>
      <c r="D86" s="125">
        <v>66.710464216713689</v>
      </c>
      <c r="E86" s="125">
        <v>71.227350847837556</v>
      </c>
    </row>
    <row r="87" spans="1:5">
      <c r="B87" s="133" t="s">
        <v>7</v>
      </c>
      <c r="C87" s="124">
        <v>2519226.2579040411</v>
      </c>
      <c r="D87" s="125">
        <v>69.237333573575654</v>
      </c>
      <c r="E87" s="125">
        <v>62.148021844436641</v>
      </c>
    </row>
    <row r="88" spans="1:5">
      <c r="B88" s="133" t="s">
        <v>8</v>
      </c>
      <c r="C88" s="124">
        <v>2604076.0789102726</v>
      </c>
      <c r="D88" s="125">
        <v>61.747928235052768</v>
      </c>
      <c r="E88" s="125">
        <v>64.81253962861237</v>
      </c>
    </row>
    <row r="89" spans="1:5">
      <c r="B89" s="133" t="s">
        <v>9</v>
      </c>
      <c r="C89" s="124">
        <v>2655949.9992708382</v>
      </c>
      <c r="D89" s="125">
        <v>62.617349024671199</v>
      </c>
      <c r="E89" s="125">
        <v>56.705022663715766</v>
      </c>
    </row>
    <row r="90" spans="1:5">
      <c r="B90" s="133" t="s">
        <v>10</v>
      </c>
      <c r="C90" s="124">
        <v>2671682.0183894658</v>
      </c>
      <c r="D90" s="125">
        <v>65.902728439417103</v>
      </c>
      <c r="E90" s="125">
        <v>43.650053717886294</v>
      </c>
    </row>
    <row r="91" spans="1:5">
      <c r="A91" s="130">
        <v>2007</v>
      </c>
      <c r="B91" s="133" t="s">
        <v>72</v>
      </c>
      <c r="C91" s="124">
        <v>2739558.024353453</v>
      </c>
      <c r="D91" s="125">
        <v>58.36298115395897</v>
      </c>
      <c r="E91" s="125">
        <v>51.336230412967609</v>
      </c>
    </row>
    <row r="92" spans="1:5">
      <c r="B92" s="133" t="s">
        <v>0</v>
      </c>
      <c r="C92" s="124">
        <v>2845974.2989259688</v>
      </c>
      <c r="D92" s="125">
        <v>72.239921902374391</v>
      </c>
      <c r="E92" s="125">
        <v>41.333452631676664</v>
      </c>
    </row>
    <row r="93" spans="1:5">
      <c r="B93" s="133" t="s">
        <v>1</v>
      </c>
      <c r="C93" s="124">
        <v>3001061.8605688391</v>
      </c>
      <c r="D93" s="125">
        <v>62.04472706040761</v>
      </c>
      <c r="E93" s="125">
        <v>50.723212410522081</v>
      </c>
    </row>
    <row r="94" spans="1:5">
      <c r="B94" s="133" t="s">
        <v>2</v>
      </c>
      <c r="C94" s="124">
        <v>3195780.801602744</v>
      </c>
      <c r="D94" s="125">
        <v>62.110313855798495</v>
      </c>
      <c r="E94" s="125">
        <v>45.178654332298805</v>
      </c>
    </row>
    <row r="95" spans="1:5">
      <c r="B95" s="133" t="s">
        <v>3</v>
      </c>
      <c r="C95" s="124">
        <v>3338639.8037150479</v>
      </c>
      <c r="D95" s="125">
        <v>65.637673162652135</v>
      </c>
      <c r="E95" s="125">
        <v>39.311370376882934</v>
      </c>
    </row>
    <row r="96" spans="1:5">
      <c r="B96" s="133" t="s">
        <v>4</v>
      </c>
      <c r="C96" s="124">
        <v>3515475.03783635</v>
      </c>
      <c r="D96" s="125">
        <v>67.128227726525807</v>
      </c>
      <c r="E96" s="125">
        <v>43.312261486601216</v>
      </c>
    </row>
    <row r="97" spans="1:5">
      <c r="B97" s="133" t="s">
        <v>5</v>
      </c>
      <c r="C97" s="124">
        <v>3785136.2069955091</v>
      </c>
      <c r="D97" s="125">
        <v>72.791288573217372</v>
      </c>
      <c r="E97" s="125">
        <v>45.103285025917842</v>
      </c>
    </row>
    <row r="98" spans="1:5">
      <c r="B98" s="133" t="s">
        <v>6</v>
      </c>
      <c r="C98" s="124">
        <v>4058206.6566404118</v>
      </c>
      <c r="D98" s="125">
        <v>84.197446575158722</v>
      </c>
      <c r="E98" s="125">
        <v>49.419866400436945</v>
      </c>
    </row>
    <row r="99" spans="1:5">
      <c r="B99" s="133" t="s">
        <v>7</v>
      </c>
      <c r="C99" s="124">
        <v>4321363.7887621997</v>
      </c>
      <c r="D99" s="125">
        <v>77.806927732096483</v>
      </c>
      <c r="E99" s="125">
        <v>58.731037446132802</v>
      </c>
    </row>
    <row r="100" spans="1:5">
      <c r="B100" s="133" t="s">
        <v>8</v>
      </c>
      <c r="C100" s="124">
        <v>4442731.4254425168</v>
      </c>
      <c r="D100" s="125">
        <v>79.528649866618082</v>
      </c>
      <c r="E100" s="125">
        <v>55.199232017655902</v>
      </c>
    </row>
    <row r="101" spans="1:5">
      <c r="B101" s="133" t="s">
        <v>9</v>
      </c>
      <c r="C101" s="124">
        <v>4575296.7559765279</v>
      </c>
      <c r="D101" s="125">
        <v>70.580017526611016</v>
      </c>
      <c r="E101" s="125">
        <v>58.019175208932069</v>
      </c>
    </row>
    <row r="102" spans="1:5">
      <c r="B102" s="133" t="s">
        <v>10</v>
      </c>
      <c r="C102" s="124">
        <v>4730617.7249380359</v>
      </c>
      <c r="D102" s="125">
        <v>70.500499338877461</v>
      </c>
      <c r="E102" s="125">
        <v>60.294674617325597</v>
      </c>
    </row>
    <row r="103" spans="1:5">
      <c r="A103" s="130">
        <v>2008</v>
      </c>
      <c r="B103" s="133" t="s">
        <v>72</v>
      </c>
      <c r="C103" s="124">
        <v>4844812.3594260709</v>
      </c>
      <c r="D103" s="125">
        <v>77.47326655492509</v>
      </c>
      <c r="E103" s="125">
        <v>50.832097491722266</v>
      </c>
    </row>
    <row r="104" spans="1:5">
      <c r="B104" s="133" t="s">
        <v>0</v>
      </c>
      <c r="C104" s="124">
        <v>5006755.4014619077</v>
      </c>
      <c r="D104" s="125">
        <v>62.113650007494385</v>
      </c>
      <c r="E104" s="125">
        <v>63.42708380031516</v>
      </c>
    </row>
    <row r="105" spans="1:5">
      <c r="B105" s="133" t="s">
        <v>1</v>
      </c>
      <c r="C105" s="124">
        <v>5247642.5538741536</v>
      </c>
      <c r="D105" s="125">
        <v>72.55657261901996</v>
      </c>
      <c r="E105" s="125">
        <v>49.819297795448051</v>
      </c>
    </row>
    <row r="106" spans="1:5">
      <c r="B106" s="133" t="s">
        <v>2</v>
      </c>
      <c r="C106" s="124">
        <v>5486959.343581046</v>
      </c>
      <c r="D106" s="125">
        <v>63.379633524232361</v>
      </c>
      <c r="E106" s="125">
        <v>61.398269577111421</v>
      </c>
    </row>
    <row r="107" spans="1:5">
      <c r="B107" s="133" t="s">
        <v>3</v>
      </c>
      <c r="C107" s="124">
        <v>5673590.7131660562</v>
      </c>
      <c r="D107" s="125">
        <v>56.20784411880669</v>
      </c>
      <c r="E107" s="125">
        <v>52.986942262373873</v>
      </c>
    </row>
    <row r="108" spans="1:5">
      <c r="B108" s="133" t="s">
        <v>4</v>
      </c>
      <c r="C108" s="124">
        <v>5731782.4429652859</v>
      </c>
      <c r="D108" s="125">
        <v>53.702544972475863</v>
      </c>
      <c r="E108" s="125">
        <v>46.119925809180273</v>
      </c>
    </row>
    <row r="109" spans="1:5">
      <c r="B109" s="133" t="s">
        <v>5</v>
      </c>
      <c r="C109" s="124">
        <v>5947705.4391739191</v>
      </c>
      <c r="D109" s="125">
        <v>51.674573293634751</v>
      </c>
      <c r="E109" s="125">
        <v>37.279211362994999</v>
      </c>
    </row>
    <row r="110" spans="1:5">
      <c r="B110" s="133" t="s">
        <v>6</v>
      </c>
      <c r="C110" s="124">
        <v>5788889.7173905484</v>
      </c>
      <c r="D110" s="125">
        <v>26.454279419665056</v>
      </c>
      <c r="E110" s="125">
        <v>34.503616885665082</v>
      </c>
    </row>
    <row r="111" spans="1:5">
      <c r="B111" s="133" t="s">
        <v>7</v>
      </c>
      <c r="C111" s="124">
        <v>5731738.6607793737</v>
      </c>
      <c r="D111" s="125">
        <v>23.386272231988954</v>
      </c>
      <c r="E111" s="125">
        <v>7.8583877729724918</v>
      </c>
    </row>
    <row r="112" spans="1:5">
      <c r="B112" s="133" t="s">
        <v>8</v>
      </c>
      <c r="C112" s="124">
        <v>5718843.525484167</v>
      </c>
      <c r="D112" s="125">
        <v>15.76743904475866</v>
      </c>
      <c r="E112" s="125">
        <v>8.8399878700465848</v>
      </c>
    </row>
    <row r="113" spans="1:5">
      <c r="B113" s="133" t="s">
        <v>9</v>
      </c>
      <c r="C113" s="124">
        <v>6327535.8150702072</v>
      </c>
      <c r="D113" s="125">
        <v>19.32734278105508</v>
      </c>
      <c r="E113" s="125">
        <v>-2.172431218225384</v>
      </c>
    </row>
    <row r="114" spans="1:5">
      <c r="B114" s="133" t="s">
        <v>10</v>
      </c>
      <c r="C114" s="124">
        <v>6304245.978486144</v>
      </c>
      <c r="D114" s="125">
        <v>22.994353453163782</v>
      </c>
      <c r="E114" s="125">
        <v>1.220752596923532</v>
      </c>
    </row>
    <row r="115" spans="1:5">
      <c r="A115" s="130">
        <v>2009</v>
      </c>
      <c r="B115" s="133" t="s">
        <v>72</v>
      </c>
      <c r="C115" s="124">
        <v>6188958.9995032335</v>
      </c>
      <c r="D115" s="125">
        <v>13.245076835566991</v>
      </c>
      <c r="E115" s="125">
        <v>9.5026633461918806</v>
      </c>
    </row>
    <row r="116" spans="1:5">
      <c r="B116" s="133" t="s">
        <v>0</v>
      </c>
      <c r="C116" s="124">
        <v>6111422.2400594736</v>
      </c>
      <c r="D116" s="125">
        <v>8.3580880441487864</v>
      </c>
      <c r="E116" s="125">
        <v>-2.6696617638119875</v>
      </c>
    </row>
    <row r="117" spans="1:5">
      <c r="B117" s="133" t="s">
        <v>1</v>
      </c>
      <c r="C117" s="124">
        <v>5978464.3936434276</v>
      </c>
      <c r="D117" s="125">
        <v>1.9244479802709975</v>
      </c>
      <c r="E117" s="125">
        <v>-3.9328512852787014</v>
      </c>
    </row>
    <row r="118" spans="1:5">
      <c r="B118" s="133" t="s">
        <v>2</v>
      </c>
      <c r="C118" s="124">
        <v>5875359.7426492525</v>
      </c>
      <c r="D118" s="125">
        <v>-5.0134828347915317</v>
      </c>
      <c r="E118" s="125">
        <v>-11.57644024416031</v>
      </c>
    </row>
    <row r="119" spans="1:5">
      <c r="B119" s="133" t="s">
        <v>3</v>
      </c>
      <c r="C119" s="124">
        <v>5740573.5572384903</v>
      </c>
      <c r="D119" s="125">
        <v>-6.1798874107219461</v>
      </c>
      <c r="E119" s="125">
        <v>-19.554438123535036</v>
      </c>
    </row>
    <row r="120" spans="1:5">
      <c r="B120" s="133" t="s">
        <v>4</v>
      </c>
      <c r="C120" s="124">
        <v>5704310.1198027125</v>
      </c>
      <c r="D120" s="125">
        <v>-10.178327222664421</v>
      </c>
      <c r="E120" s="125">
        <v>-19.561240429839131</v>
      </c>
    </row>
    <row r="121" spans="1:5">
      <c r="B121" s="133" t="s">
        <v>5</v>
      </c>
      <c r="C121" s="124">
        <v>5678003.4771893788</v>
      </c>
      <c r="D121" s="125">
        <v>-12.617034773573792</v>
      </c>
      <c r="E121" s="125">
        <v>-20.38821586908476</v>
      </c>
    </row>
    <row r="122" spans="1:5">
      <c r="B122" s="133" t="s">
        <v>6</v>
      </c>
      <c r="C122" s="124">
        <v>5620590.8951601479</v>
      </c>
      <c r="D122" s="125">
        <v>-3.8916356301894979</v>
      </c>
      <c r="E122" s="125">
        <v>-18.159640029691417</v>
      </c>
    </row>
    <row r="123" spans="1:5">
      <c r="B123" s="133" t="s">
        <v>7</v>
      </c>
      <c r="C123" s="124">
        <v>5565571.5159615017</v>
      </c>
      <c r="D123" s="125">
        <v>-4.3457619392660405</v>
      </c>
      <c r="E123" s="125">
        <v>0.56549513480692326</v>
      </c>
    </row>
    <row r="124" spans="1:5">
      <c r="B124" s="133" t="s">
        <v>8</v>
      </c>
      <c r="C124" s="124">
        <v>5536338.6598152602</v>
      </c>
      <c r="D124" s="125">
        <v>2.2709343553765677</v>
      </c>
      <c r="E124" s="125">
        <v>-1.489194768206076</v>
      </c>
    </row>
    <row r="125" spans="1:5">
      <c r="B125" s="133" t="s">
        <v>9</v>
      </c>
      <c r="C125" s="124">
        <v>5521048.1359023536</v>
      </c>
      <c r="D125" s="125">
        <v>-5.4860710435257687</v>
      </c>
      <c r="E125" s="125">
        <v>15.312865022963521</v>
      </c>
    </row>
    <row r="126" spans="1:5">
      <c r="B126" s="133" t="s">
        <v>10</v>
      </c>
      <c r="C126" s="124">
        <v>5562576.7868529027</v>
      </c>
      <c r="D126" s="125">
        <v>-6.4640795571216216</v>
      </c>
      <c r="E126" s="125">
        <v>4.2295384344055265</v>
      </c>
    </row>
    <row r="127" spans="1:5">
      <c r="A127" s="130">
        <v>2010</v>
      </c>
      <c r="B127" s="133" t="s">
        <v>72</v>
      </c>
      <c r="C127" s="124">
        <v>5628743.3578857854</v>
      </c>
      <c r="D127" s="125">
        <v>-1.9190626500056851</v>
      </c>
      <c r="E127" s="125">
        <v>8.5573928381843274</v>
      </c>
    </row>
    <row r="128" spans="1:5">
      <c r="B128" s="133" t="s">
        <v>0</v>
      </c>
      <c r="C128" s="124">
        <v>5658359.8708706228</v>
      </c>
      <c r="D128" s="125">
        <v>1.0504503959069496</v>
      </c>
      <c r="E128" s="125">
        <v>14.477205924488516</v>
      </c>
    </row>
    <row r="129" spans="1:5">
      <c r="B129" s="133" t="s">
        <v>1</v>
      </c>
      <c r="C129" s="124">
        <v>5772478.689207417</v>
      </c>
      <c r="D129" s="125">
        <v>2.8190784575792094</v>
      </c>
      <c r="E129" s="125">
        <v>20.638495084616167</v>
      </c>
    </row>
    <row r="130" spans="1:5">
      <c r="B130" s="133" t="s">
        <v>2</v>
      </c>
      <c r="C130" s="124">
        <v>5940926.6012276066</v>
      </c>
      <c r="D130" s="125">
        <v>10.884663660027798</v>
      </c>
      <c r="E130" s="125">
        <v>25.084762333156419</v>
      </c>
    </row>
    <row r="131" spans="1:5">
      <c r="B131" s="133" t="s">
        <v>3</v>
      </c>
      <c r="C131" s="124">
        <v>6032371.4007401541</v>
      </c>
      <c r="D131" s="125">
        <v>12.527277009920027</v>
      </c>
      <c r="E131" s="125">
        <v>37.466715351648105</v>
      </c>
    </row>
    <row r="132" spans="1:5">
      <c r="B132" s="133" t="s">
        <v>4</v>
      </c>
      <c r="C132" s="124">
        <v>6174437.6502289213</v>
      </c>
      <c r="D132" s="125">
        <v>19.210436184578853</v>
      </c>
      <c r="E132" s="125">
        <v>37.175254858601903</v>
      </c>
    </row>
    <row r="133" spans="1:5">
      <c r="B133" s="133" t="s">
        <v>5</v>
      </c>
      <c r="C133" s="124">
        <v>6255617.013837764</v>
      </c>
      <c r="D133" s="125">
        <v>25.9293919139824</v>
      </c>
      <c r="E133" s="125">
        <v>44.647092697888013</v>
      </c>
    </row>
    <row r="134" spans="1:5">
      <c r="B134" s="133" t="s">
        <v>6</v>
      </c>
      <c r="C134" s="124">
        <v>6283140.3101944746</v>
      </c>
      <c r="D134" s="125">
        <v>24.971241738002021</v>
      </c>
      <c r="E134" s="125">
        <v>57.768988898700172</v>
      </c>
    </row>
    <row r="135" spans="1:5">
      <c r="B135" s="133" t="s">
        <v>7</v>
      </c>
      <c r="C135" s="124">
        <v>6248051.9201920293</v>
      </c>
      <c r="D135" s="125">
        <v>25.289656590301817</v>
      </c>
      <c r="E135" s="125">
        <v>49.938564678497812</v>
      </c>
    </row>
    <row r="136" spans="1:5">
      <c r="B136" s="133" t="s">
        <v>8</v>
      </c>
      <c r="C136" s="124">
        <v>6184176.7717647227</v>
      </c>
      <c r="D136" s="125">
        <v>22.049963733184086</v>
      </c>
      <c r="E136" s="125">
        <v>47.583539140866293</v>
      </c>
    </row>
    <row r="137" spans="1:5">
      <c r="B137" s="133" t="s">
        <v>9</v>
      </c>
      <c r="C137" s="124">
        <v>6366003.4625522383</v>
      </c>
      <c r="D137" s="125">
        <v>27.372685443459858</v>
      </c>
      <c r="E137" s="125">
        <v>38.108479347240547</v>
      </c>
    </row>
    <row r="138" spans="1:5">
      <c r="B138" s="133" t="s">
        <v>10</v>
      </c>
      <c r="C138" s="124">
        <v>6598085.425547462</v>
      </c>
      <c r="D138" s="125">
        <v>27.394139320281695</v>
      </c>
      <c r="E138" s="125">
        <v>44.413766381142295</v>
      </c>
    </row>
    <row r="139" spans="1:5">
      <c r="A139" s="130">
        <v>2011</v>
      </c>
      <c r="B139" s="133" t="s">
        <v>72</v>
      </c>
      <c r="C139" s="124">
        <v>6675562.8132945579</v>
      </c>
      <c r="D139" s="125">
        <v>28.594630121874587</v>
      </c>
      <c r="E139" s="125">
        <v>39.381843988213518</v>
      </c>
    </row>
    <row r="140" spans="1:5">
      <c r="B140" s="133" t="s">
        <v>0</v>
      </c>
      <c r="C140" s="124">
        <v>6393806.1996492017</v>
      </c>
      <c r="D140" s="125">
        <v>26.810086016458982</v>
      </c>
      <c r="E140" s="125">
        <v>40.720988026553471</v>
      </c>
    </row>
    <row r="141" spans="1:5">
      <c r="B141" s="133" t="s">
        <v>1</v>
      </c>
      <c r="C141" s="124">
        <v>6523077.378089238</v>
      </c>
      <c r="D141" s="125">
        <v>26.069600245733284</v>
      </c>
      <c r="E141" s="125">
        <v>38.083328834624496</v>
      </c>
    </row>
    <row r="142" spans="1:5">
      <c r="B142" s="133" t="s">
        <v>2</v>
      </c>
      <c r="C142" s="124">
        <v>6549956.3290597117</v>
      </c>
      <c r="D142" s="125">
        <v>22.545197399037619</v>
      </c>
      <c r="E142" s="125">
        <v>38.856765237014031</v>
      </c>
    </row>
    <row r="143" spans="1:5">
      <c r="B143" s="133" t="s">
        <v>3</v>
      </c>
      <c r="C143" s="124">
        <v>6709478.3853305504</v>
      </c>
      <c r="D143" s="125">
        <v>22.345621645702863</v>
      </c>
      <c r="E143" s="125">
        <v>36.328188018252462</v>
      </c>
    </row>
    <row r="144" spans="1:5">
      <c r="B144" s="133" t="s">
        <v>4</v>
      </c>
      <c r="C144" s="124">
        <v>7101833.8925818112</v>
      </c>
      <c r="D144" s="125">
        <v>21.765052206253728</v>
      </c>
      <c r="E144" s="125">
        <v>35.272158732456091</v>
      </c>
    </row>
    <row r="145" spans="1:5">
      <c r="B145" s="133" t="s">
        <v>5</v>
      </c>
      <c r="C145" s="124">
        <v>7203862.4595288821</v>
      </c>
      <c r="D145" s="125">
        <v>14.379880905240967</v>
      </c>
      <c r="E145" s="125">
        <v>34.94685677603087</v>
      </c>
    </row>
    <row r="146" spans="1:5">
      <c r="B146" s="133" t="s">
        <v>6</v>
      </c>
      <c r="C146" s="124">
        <v>7342706.4586860463</v>
      </c>
      <c r="D146" s="125">
        <v>17.52022849222466</v>
      </c>
      <c r="E146" s="125">
        <v>18.950131159938309</v>
      </c>
    </row>
    <row r="147" spans="1:5">
      <c r="B147" s="133" t="s">
        <v>7</v>
      </c>
      <c r="C147" s="124">
        <v>7623412.3160204468</v>
      </c>
      <c r="D147" s="125">
        <v>21.344512468563764</v>
      </c>
      <c r="E147" s="125">
        <v>23.547184043724087</v>
      </c>
    </row>
    <row r="148" spans="1:5">
      <c r="B148" s="133" t="s">
        <v>8</v>
      </c>
      <c r="C148" s="124">
        <v>7715669.4988311464</v>
      </c>
      <c r="D148" s="125">
        <v>20.433949511106348</v>
      </c>
      <c r="E148" s="125">
        <v>25.168299678570946</v>
      </c>
    </row>
    <row r="149" spans="1:5">
      <c r="B149" s="133" t="s">
        <v>9</v>
      </c>
      <c r="C149" s="124">
        <v>7763967.2782858117</v>
      </c>
      <c r="D149" s="125">
        <v>17.106360719351429</v>
      </c>
      <c r="E149" s="125">
        <v>26.019001040071046</v>
      </c>
    </row>
    <row r="150" spans="1:5">
      <c r="B150" s="133" t="s">
        <v>10</v>
      </c>
      <c r="C150" s="124">
        <v>7955909.5357136102</v>
      </c>
      <c r="D150" s="125">
        <v>20.01915973697443</v>
      </c>
      <c r="E150" s="125">
        <v>19.099105206389552</v>
      </c>
    </row>
    <row r="151" spans="1:5">
      <c r="A151" s="130">
        <v>2012</v>
      </c>
      <c r="B151" s="133" t="s">
        <v>72</v>
      </c>
      <c r="C151" s="124">
        <v>7778703.6547835227</v>
      </c>
      <c r="D151" s="125">
        <v>17.564220084183859</v>
      </c>
      <c r="E151" s="125">
        <v>26.377340391267708</v>
      </c>
    </row>
    <row r="152" spans="1:5">
      <c r="B152" s="133" t="s">
        <v>0</v>
      </c>
      <c r="C152" s="124">
        <v>7897747.7434817692</v>
      </c>
      <c r="D152" s="125">
        <v>18.800102990266197</v>
      </c>
      <c r="E152" s="125">
        <v>24.3837555326363</v>
      </c>
    </row>
    <row r="153" spans="1:5">
      <c r="B153" s="133" t="s">
        <v>1</v>
      </c>
      <c r="C153" s="124">
        <v>8072884.2378920671</v>
      </c>
      <c r="D153" s="125">
        <v>17.250845050432588</v>
      </c>
      <c r="E153" s="125">
        <v>26.024505992416522</v>
      </c>
    </row>
    <row r="154" spans="1:5">
      <c r="B154" s="133" t="s">
        <v>2</v>
      </c>
      <c r="C154" s="124">
        <v>8109462.9836807996</v>
      </c>
      <c r="D154" s="125">
        <v>17.769639986652308</v>
      </c>
      <c r="E154" s="125">
        <v>22.840520231677928</v>
      </c>
    </row>
    <row r="155" spans="1:5">
      <c r="B155" s="133" t="s">
        <v>3</v>
      </c>
      <c r="C155" s="124">
        <v>8285757.6799011501</v>
      </c>
      <c r="D155" s="125">
        <v>20.142307341570117</v>
      </c>
      <c r="E155" s="125">
        <v>20.534084077720038</v>
      </c>
    </row>
    <row r="156" spans="1:5">
      <c r="B156" s="133" t="s">
        <v>4</v>
      </c>
      <c r="C156" s="124">
        <v>8694119.6028089635</v>
      </c>
      <c r="D156" s="125">
        <v>16.779683717981882</v>
      </c>
      <c r="E156" s="125">
        <v>26.646402072808442</v>
      </c>
    </row>
    <row r="157" spans="1:5">
      <c r="B157" s="133" t="s">
        <v>5</v>
      </c>
      <c r="C157" s="124">
        <v>8821201.9985256996</v>
      </c>
      <c r="D157" s="125">
        <v>26.106881526945287</v>
      </c>
      <c r="E157" s="125">
        <v>21.676256599393156</v>
      </c>
    </row>
    <row r="158" spans="1:5">
      <c r="B158" s="133" t="s">
        <v>6</v>
      </c>
      <c r="C158" s="124">
        <v>8796490.6077858582</v>
      </c>
      <c r="D158" s="125">
        <v>23.393906466549709</v>
      </c>
      <c r="E158" s="125">
        <v>30.089686336608565</v>
      </c>
    </row>
    <row r="159" spans="1:5">
      <c r="B159" s="133" t="s">
        <v>7</v>
      </c>
      <c r="C159" s="124">
        <v>8864124.8718400095</v>
      </c>
      <c r="D159" s="125">
        <v>17.368496621402258</v>
      </c>
      <c r="E159" s="125">
        <v>26.325335196428256</v>
      </c>
    </row>
    <row r="160" spans="1:5">
      <c r="B160" s="133" t="s">
        <v>8</v>
      </c>
      <c r="C160" s="124">
        <v>8866448.6518614199</v>
      </c>
      <c r="D160" s="125">
        <v>18.154710121793727</v>
      </c>
      <c r="E160" s="125">
        <v>18.338077362259625</v>
      </c>
    </row>
    <row r="161" spans="1:5">
      <c r="B161" s="133" t="s">
        <v>9</v>
      </c>
      <c r="C161" s="124">
        <v>8875088.6996224876</v>
      </c>
      <c r="D161" s="125">
        <v>17.460349131132816</v>
      </c>
      <c r="E161" s="125">
        <v>17.71334315955761</v>
      </c>
    </row>
    <row r="162" spans="1:5">
      <c r="B162" s="133" t="s">
        <v>10</v>
      </c>
      <c r="C162" s="124">
        <v>9011201.59990591</v>
      </c>
      <c r="D162" s="125">
        <v>13.215595718478014</v>
      </c>
      <c r="E162" s="125">
        <v>18.960841975985417</v>
      </c>
    </row>
    <row r="163" spans="1:5">
      <c r="A163" s="130">
        <v>2013</v>
      </c>
      <c r="B163" s="133" t="s">
        <v>72</v>
      </c>
      <c r="C163" s="124">
        <v>8994566.972461123</v>
      </c>
      <c r="D163" s="125">
        <v>11.747863305354315</v>
      </c>
      <c r="E163" s="125">
        <v>11.576924971776918</v>
      </c>
    </row>
    <row r="164" spans="1:5">
      <c r="B164" s="133" t="s">
        <v>0</v>
      </c>
      <c r="C164" s="124">
        <v>9001184.5690018535</v>
      </c>
      <c r="D164" s="125">
        <v>11.802784794224536</v>
      </c>
      <c r="E164" s="125">
        <v>12.151633851122497</v>
      </c>
    </row>
    <row r="165" spans="1:5">
      <c r="B165" s="133" t="s">
        <v>1</v>
      </c>
      <c r="C165" s="124">
        <v>9081831.5927981809</v>
      </c>
      <c r="D165" s="125">
        <v>12.730559925910995</v>
      </c>
      <c r="E165" s="125">
        <v>13.62282955969043</v>
      </c>
    </row>
    <row r="166" spans="1:5">
      <c r="B166" s="133" t="s">
        <v>2</v>
      </c>
      <c r="C166" s="124">
        <v>9199180.0815074518</v>
      </c>
      <c r="D166" s="125">
        <v>15.79976276881861</v>
      </c>
      <c r="E166" s="125">
        <v>15.387263844870276</v>
      </c>
    </row>
    <row r="167" spans="1:5">
      <c r="B167" s="133" t="s">
        <v>3</v>
      </c>
      <c r="C167" s="124">
        <v>9288130.3873239905</v>
      </c>
      <c r="D167" s="125">
        <v>13.195377477570275</v>
      </c>
      <c r="E167" s="125">
        <v>18.932674535752938</v>
      </c>
    </row>
    <row r="168" spans="1:5">
      <c r="B168" s="133" t="s">
        <v>4</v>
      </c>
      <c r="C168" s="124">
        <v>9481043.0377800111</v>
      </c>
      <c r="D168" s="125">
        <v>13.955150432978385</v>
      </c>
      <c r="E168" s="125">
        <v>15.450336239373925</v>
      </c>
    </row>
    <row r="169" spans="1:5">
      <c r="B169" s="133" t="s">
        <v>5</v>
      </c>
      <c r="C169" s="124">
        <v>9452481.7998651583</v>
      </c>
      <c r="D169" s="125">
        <v>6.6149176914389329</v>
      </c>
      <c r="E169" s="125">
        <v>17.013792174119686</v>
      </c>
    </row>
    <row r="170" spans="1:5">
      <c r="B170" s="133" t="s">
        <v>6</v>
      </c>
      <c r="C170" s="124">
        <v>9623852.7827003077</v>
      </c>
      <c r="D170" s="125">
        <v>9.1780080634630252</v>
      </c>
      <c r="E170" s="125">
        <v>11.418226686015643</v>
      </c>
    </row>
    <row r="171" spans="1:5">
      <c r="B171" s="133" t="s">
        <v>7</v>
      </c>
      <c r="C171" s="124">
        <v>9795997.8219478242</v>
      </c>
      <c r="D171" s="125">
        <v>12.302488739357642</v>
      </c>
      <c r="E171" s="125">
        <v>12.444587543595631</v>
      </c>
    </row>
    <row r="172" spans="1:5">
      <c r="B172" s="133" t="s">
        <v>8</v>
      </c>
      <c r="C172" s="124">
        <v>9900510.4148004297</v>
      </c>
      <c r="D172" s="125">
        <v>12.70059683907148</v>
      </c>
      <c r="E172" s="125">
        <v>18.674663979451722</v>
      </c>
    </row>
    <row r="173" spans="1:5">
      <c r="B173" s="133" t="s">
        <v>9</v>
      </c>
      <c r="C173" s="124">
        <v>10184306.548359258</v>
      </c>
      <c r="D173" s="125">
        <v>18.455872747402964</v>
      </c>
      <c r="E173" s="125">
        <v>22.595470405892954</v>
      </c>
    </row>
    <row r="174" spans="1:5">
      <c r="B174" s="133" t="s">
        <v>10</v>
      </c>
      <c r="C174" s="124">
        <v>10698477.464957148</v>
      </c>
      <c r="D174" s="125">
        <v>20.322074002059892</v>
      </c>
      <c r="E174" s="125">
        <v>27.301466928924739</v>
      </c>
    </row>
    <row r="175" spans="1:5">
      <c r="A175" s="130">
        <v>2014</v>
      </c>
      <c r="B175" s="133" t="s">
        <v>72</v>
      </c>
      <c r="C175" s="124">
        <v>10744569.411649726</v>
      </c>
      <c r="D175" s="125">
        <v>22.560749959669948</v>
      </c>
      <c r="E175" s="125">
        <v>25.410868407724038</v>
      </c>
    </row>
    <row r="176" spans="1:5">
      <c r="B176" s="133" t="s">
        <v>0</v>
      </c>
      <c r="C176" s="124">
        <v>10737612.110016728</v>
      </c>
      <c r="D176" s="125">
        <v>20.976605031150328</v>
      </c>
      <c r="E176" s="125">
        <v>21.02058663062833</v>
      </c>
    </row>
    <row r="177" spans="2:5">
      <c r="B177" s="133" t="s">
        <v>1</v>
      </c>
      <c r="C177" s="124">
        <v>10904353.498317135</v>
      </c>
      <c r="D177" s="125">
        <v>24.556432293609376</v>
      </c>
      <c r="E177" s="125">
        <v>20.144588060517847</v>
      </c>
    </row>
    <row r="178" spans="2:5">
      <c r="B178" s="133" t="s">
        <v>2</v>
      </c>
      <c r="C178" s="124">
        <v>11080410.291417846</v>
      </c>
      <c r="D178" s="125">
        <v>22.960521059088101</v>
      </c>
      <c r="E178" s="125">
        <v>24.083520754851534</v>
      </c>
    </row>
    <row r="179" spans="2:5">
      <c r="B179" s="133" t="s">
        <v>3</v>
      </c>
      <c r="C179" s="124">
        <f>[7]GEO!$HQ$46</f>
        <v>11158671.340473019</v>
      </c>
      <c r="D179" s="125">
        <f>'[15]კერძო სექტორის დაკრედიტება'!$E$187</f>
        <v>21.260185024085303</v>
      </c>
      <c r="E179" s="125">
        <f>'[15]კერძო სექტორის დაკრედიტება'!$F$187</f>
        <v>22.778770169555585</v>
      </c>
    </row>
    <row r="180" spans="2:5">
      <c r="B180" s="133" t="s">
        <v>4</v>
      </c>
      <c r="C180" s="124">
        <f>[7]GEO!$HR$46</f>
        <v>11453015.261448398</v>
      </c>
      <c r="D180" s="125">
        <f>'[15]კერძო სექტორის დაკრედიტება'!$E$188</f>
        <v>22.697130791775891</v>
      </c>
      <c r="E180" s="125">
        <f>'[15]კერძო სექტორის დაკრედიტება'!$F$188</f>
        <v>21.258536333083214</v>
      </c>
    </row>
    <row r="181" spans="2:5">
      <c r="B181" s="133" t="s">
        <v>5</v>
      </c>
      <c r="C181" s="124">
        <f>[7]GEO!$HS$46</f>
        <v>11451966.824038677</v>
      </c>
      <c r="D181" s="125">
        <f>'[15]კერძო სექტორის დაკრედიტება'!$E$189</f>
        <v>22.21522690699156</v>
      </c>
      <c r="E181" s="125">
        <f>'[15]კერძო სექტორის დაკრედიტება'!$F$189</f>
        <v>21.780177263010316</v>
      </c>
    </row>
    <row r="182" spans="2:5">
      <c r="B182" s="133" t="s">
        <v>6</v>
      </c>
      <c r="C182" s="124">
        <f>[7]GEO!$HT$46</f>
        <v>11498024.092083519</v>
      </c>
      <c r="D182" s="125">
        <f>'[15]კერძო სექტორის დაკრედიტება'!$E$190</f>
        <v>19.12621817751814</v>
      </c>
      <c r="E182" s="125">
        <f>'[15]კერძო სექტორის დაკრედიტება'!$F$190</f>
        <v>19.134801036213588</v>
      </c>
    </row>
    <row r="183" spans="2:5">
      <c r="B183" s="133" t="s">
        <v>7</v>
      </c>
      <c r="C183" s="124">
        <f>[16]GEO!$HU$46</f>
        <v>11823455.714305583</v>
      </c>
      <c r="D183" s="125">
        <f>'[17]კერძო სექტორის დაკრედიტება'!$E$191</f>
        <v>21.099755232604522</v>
      </c>
      <c r="E183" s="125">
        <f>'[17]კერძო სექტორის დაკრედიტება'!$F$191</f>
        <v>18.554239104384692</v>
      </c>
    </row>
    <row r="184" spans="2:5">
      <c r="B184" s="133" t="s">
        <v>8</v>
      </c>
      <c r="C184" s="124">
        <f>[16]GEO!$HV$46</f>
        <v>11947964.888214028</v>
      </c>
      <c r="D184" s="125">
        <f>'[17]კერძო სექტორის დაკრედიტება'!$E$192</f>
        <v>20.169366327499617</v>
      </c>
      <c r="E184" s="125">
        <f>'[17]კერძო სექტორის დაკრედიტება'!$F$192</f>
        <v>21.659901907204258</v>
      </c>
    </row>
    <row r="185" spans="2:5">
      <c r="B185" s="133" t="s">
        <v>9</v>
      </c>
      <c r="C185" s="124">
        <f>[16]GEO!$HW$46</f>
        <v>12528457.141053602</v>
      </c>
      <c r="D185" s="125">
        <f>'[17]კერძო სექტორის დაკრედიტება'!$E$193</f>
        <v>18.388652599428184</v>
      </c>
      <c r="E185" s="125">
        <f>'[17]კერძო სექტორის დაკრედიტება'!$F$193</f>
        <v>17.442043252719941</v>
      </c>
    </row>
    <row r="186" spans="2:5">
      <c r="B186" s="133" t="s">
        <v>10</v>
      </c>
      <c r="C186" s="124">
        <f>[16]GEO!$HX$46</f>
        <v>13188176.411776138</v>
      </c>
      <c r="D186" s="48"/>
      <c r="E186" s="125">
        <f>'[17]კერძო სექტორის დაკრედიტება'!$F$194</f>
        <v>19.142544916249292</v>
      </c>
    </row>
  </sheetData>
  <mergeCells count="2">
    <mergeCell ref="D4:E5"/>
    <mergeCell ref="C4:C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O23" sqref="O23"/>
    </sheetView>
  </sheetViews>
  <sheetFormatPr defaultRowHeight="15"/>
  <cols>
    <col min="2" max="2" width="13" customWidth="1"/>
    <col min="3" max="3" width="17.5703125" customWidth="1"/>
    <col min="4" max="4" width="16.85546875" customWidth="1"/>
  </cols>
  <sheetData>
    <row r="1" spans="2:4">
      <c r="B1" s="199" t="s">
        <v>174</v>
      </c>
      <c r="C1" s="199"/>
      <c r="D1" s="199"/>
    </row>
    <row r="3" spans="2:4" ht="24.75" customHeight="1">
      <c r="B3" s="12"/>
      <c r="C3" s="96" t="s">
        <v>159</v>
      </c>
      <c r="D3" s="96" t="s">
        <v>160</v>
      </c>
    </row>
    <row r="4" spans="2:4">
      <c r="B4" s="8" t="s">
        <v>15</v>
      </c>
      <c r="C4" s="92">
        <v>70.047521539861734</v>
      </c>
      <c r="D4" s="1">
        <v>76.822052316786156</v>
      </c>
    </row>
    <row r="5" spans="2:4">
      <c r="B5" s="8" t="s">
        <v>184</v>
      </c>
      <c r="C5" s="92">
        <v>68.1699783236553</v>
      </c>
      <c r="D5" s="1">
        <v>77.007261239773399</v>
      </c>
    </row>
    <row r="6" spans="2:4">
      <c r="B6" s="5" t="s">
        <v>16</v>
      </c>
      <c r="C6" s="92">
        <v>66.74180794555194</v>
      </c>
      <c r="D6" s="1">
        <v>76.939445233508025</v>
      </c>
    </row>
    <row r="7" spans="2:4">
      <c r="B7" s="5" t="s">
        <v>17</v>
      </c>
      <c r="C7" s="92">
        <v>65.733257711678633</v>
      </c>
      <c r="D7" s="1">
        <v>75.82872521774398</v>
      </c>
    </row>
    <row r="8" spans="2:4">
      <c r="B8" s="8" t="s">
        <v>18</v>
      </c>
      <c r="C8" s="92">
        <v>67.179030627589924</v>
      </c>
      <c r="D8" s="1">
        <v>75.060716145182525</v>
      </c>
    </row>
    <row r="9" spans="2:4">
      <c r="B9" s="8" t="s">
        <v>19</v>
      </c>
      <c r="C9" s="92">
        <v>67.358865101748819</v>
      </c>
      <c r="D9" s="1">
        <v>74.261740588469266</v>
      </c>
    </row>
    <row r="10" spans="2:4">
      <c r="B10" s="8" t="s">
        <v>20</v>
      </c>
      <c r="C10" s="92">
        <v>70.754283436764524</v>
      </c>
      <c r="D10" s="1">
        <v>73.631332659420096</v>
      </c>
    </row>
    <row r="11" spans="2:4">
      <c r="B11" s="8" t="s">
        <v>21</v>
      </c>
      <c r="C11" s="92">
        <v>70.789266162707094</v>
      </c>
      <c r="D11" s="1">
        <v>73.680002358118472</v>
      </c>
    </row>
    <row r="12" spans="2:4">
      <c r="B12" s="8" t="s">
        <v>171</v>
      </c>
      <c r="C12" s="92">
        <v>71.134239919950474</v>
      </c>
      <c r="D12" s="1">
        <v>73.27904965307259</v>
      </c>
    </row>
    <row r="13" spans="2:4">
      <c r="B13" s="8" t="s">
        <v>172</v>
      </c>
      <c r="C13" s="92">
        <v>69.367562823139536</v>
      </c>
      <c r="D13" s="1">
        <v>72.761335268053372</v>
      </c>
    </row>
    <row r="14" spans="2:4">
      <c r="B14" s="8" t="s">
        <v>22</v>
      </c>
      <c r="C14" s="92">
        <v>66.51219296083481</v>
      </c>
      <c r="D14" s="1">
        <v>72.417390601684147</v>
      </c>
    </row>
    <row r="15" spans="2:4">
      <c r="B15" s="8" t="s">
        <v>23</v>
      </c>
      <c r="C15" s="92">
        <v>67.11027192931553</v>
      </c>
      <c r="D15" s="1">
        <v>73.275174475629427</v>
      </c>
    </row>
    <row r="16" spans="2:4">
      <c r="B16" s="8" t="s">
        <v>24</v>
      </c>
      <c r="C16" s="92">
        <v>67.931803969997915</v>
      </c>
      <c r="D16" s="1">
        <v>73.995686375399075</v>
      </c>
    </row>
    <row r="17" spans="2:4">
      <c r="B17" s="8" t="s">
        <v>25</v>
      </c>
      <c r="C17" s="92">
        <v>67.120591440488226</v>
      </c>
      <c r="D17" s="1">
        <v>74.451129850575526</v>
      </c>
    </row>
    <row r="18" spans="2:4">
      <c r="B18" s="5" t="s">
        <v>26</v>
      </c>
      <c r="C18" s="92">
        <v>67.166916375370036</v>
      </c>
      <c r="D18" s="1">
        <v>73.947511225543934</v>
      </c>
    </row>
    <row r="19" spans="2:4">
      <c r="B19" s="5" t="s">
        <v>27</v>
      </c>
      <c r="C19" s="92">
        <v>63.17932999299552</v>
      </c>
      <c r="D19" s="1">
        <v>73.37189231458126</v>
      </c>
    </row>
    <row r="20" spans="2:4">
      <c r="B20" s="8" t="s">
        <v>28</v>
      </c>
      <c r="C20" s="92">
        <v>64.75050535031292</v>
      </c>
      <c r="D20" s="1">
        <v>72.324561794952359</v>
      </c>
    </row>
    <row r="21" spans="2:4">
      <c r="B21" s="8" t="s">
        <v>29</v>
      </c>
      <c r="C21" s="92">
        <v>65.610476047501621</v>
      </c>
      <c r="D21" s="1">
        <v>72.102453225025101</v>
      </c>
    </row>
    <row r="22" spans="2:4">
      <c r="B22" s="8" t="s">
        <v>30</v>
      </c>
      <c r="C22" s="92">
        <v>62.762740991701328</v>
      </c>
      <c r="D22" s="1">
        <v>72.216377189539543</v>
      </c>
    </row>
    <row r="23" spans="2:4">
      <c r="B23" s="8" t="s">
        <v>31</v>
      </c>
      <c r="C23" s="92">
        <v>62.870723044657602</v>
      </c>
      <c r="D23" s="1">
        <v>71.537298930546882</v>
      </c>
    </row>
    <row r="24" spans="2:4">
      <c r="B24" s="8" t="s">
        <v>173</v>
      </c>
      <c r="C24" s="92">
        <v>63.917901108565637</v>
      </c>
      <c r="D24" s="1">
        <v>70.292550983642315</v>
      </c>
    </row>
    <row r="25" spans="2:4">
      <c r="B25" s="8" t="s">
        <v>161</v>
      </c>
      <c r="C25" s="92">
        <v>61.658760923208646</v>
      </c>
      <c r="D25" s="1">
        <v>69.655157311217422</v>
      </c>
    </row>
    <row r="26" spans="2:4">
      <c r="B26" s="8" t="s">
        <v>32</v>
      </c>
      <c r="C26" s="92">
        <v>61.037987895508586</v>
      </c>
      <c r="D26" s="1">
        <v>69.476552741962337</v>
      </c>
    </row>
    <row r="27" spans="2:4">
      <c r="B27" s="8" t="s">
        <v>162</v>
      </c>
      <c r="C27" s="92">
        <v>58.574364982750474</v>
      </c>
      <c r="D27" s="1">
        <v>68.732513582129371</v>
      </c>
    </row>
    <row r="28" spans="2:4">
      <c r="B28" s="8" t="s">
        <v>33</v>
      </c>
      <c r="C28" s="92">
        <v>57.482843886895388</v>
      </c>
      <c r="D28" s="1">
        <v>68.899075979434784</v>
      </c>
    </row>
    <row r="29" spans="2:4">
      <c r="B29" s="8" t="s">
        <v>34</v>
      </c>
      <c r="C29" s="92">
        <v>56.931000339227239</v>
      </c>
      <c r="D29" s="1">
        <v>68.705570706419365</v>
      </c>
    </row>
    <row r="30" spans="2:4">
      <c r="B30" s="5" t="s">
        <v>35</v>
      </c>
      <c r="C30" s="92">
        <v>58.880238318188489</v>
      </c>
      <c r="D30" s="1">
        <v>68.286114473673152</v>
      </c>
    </row>
    <row r="31" spans="2:4">
      <c r="B31" s="5" t="s">
        <v>36</v>
      </c>
      <c r="C31" s="92">
        <v>56.084265090155718</v>
      </c>
      <c r="D31" s="1">
        <v>68.200088548712301</v>
      </c>
    </row>
    <row r="32" spans="2:4">
      <c r="B32" s="8" t="s">
        <v>37</v>
      </c>
      <c r="C32" s="92">
        <v>60.117598295005571</v>
      </c>
      <c r="D32" s="1">
        <v>67.340268999128824</v>
      </c>
    </row>
    <row r="33" spans="2:7">
      <c r="B33" s="8" t="s">
        <v>38</v>
      </c>
      <c r="C33" s="92">
        <v>60.294136522547291</v>
      </c>
      <c r="D33" s="1">
        <v>67.559673947522498</v>
      </c>
    </row>
    <row r="34" spans="2:7">
      <c r="B34" s="8" t="s">
        <v>39</v>
      </c>
      <c r="C34" s="92">
        <v>61.22711736191367</v>
      </c>
      <c r="D34" s="1">
        <v>67.573458328510938</v>
      </c>
    </row>
    <row r="35" spans="2:7">
      <c r="B35" s="8" t="s">
        <v>40</v>
      </c>
      <c r="C35" s="92">
        <v>61.394996860035626</v>
      </c>
      <c r="D35" s="1">
        <v>67.666457428217996</v>
      </c>
    </row>
    <row r="36" spans="2:7">
      <c r="B36" s="8" t="s">
        <v>163</v>
      </c>
      <c r="C36" s="92">
        <v>60.727282799612688</v>
      </c>
      <c r="D36" s="1">
        <v>68.002913419253119</v>
      </c>
    </row>
    <row r="37" spans="2:7">
      <c r="B37" s="8" t="s">
        <v>156</v>
      </c>
      <c r="C37" s="92">
        <v>61.746247103563192</v>
      </c>
      <c r="D37" s="1">
        <v>68.11840401589717</v>
      </c>
    </row>
    <row r="38" spans="2:7">
      <c r="B38" s="8" t="s">
        <v>41</v>
      </c>
      <c r="C38" s="92">
        <v>62.533023591085716</v>
      </c>
      <c r="D38" s="1">
        <v>68.064929677541187</v>
      </c>
    </row>
    <row r="39" spans="2:7">
      <c r="B39" s="8" t="s">
        <v>164</v>
      </c>
      <c r="C39" s="92">
        <v>60.351773408851344</v>
      </c>
      <c r="D39" s="1">
        <v>67.902283919613851</v>
      </c>
    </row>
    <row r="40" spans="2:7">
      <c r="B40" s="8" t="s">
        <v>42</v>
      </c>
      <c r="C40" s="92">
        <v>60.554077727082763</v>
      </c>
      <c r="D40" s="1">
        <v>67.580491011719715</v>
      </c>
    </row>
    <row r="41" spans="2:7">
      <c r="B41" s="8" t="s">
        <v>165</v>
      </c>
      <c r="C41" s="92">
        <v>60.100517918196132</v>
      </c>
      <c r="D41" s="1">
        <v>67.732112087669066</v>
      </c>
    </row>
    <row r="42" spans="2:7">
      <c r="B42" s="5" t="s">
        <v>43</v>
      </c>
      <c r="C42" s="92">
        <v>60.902781555032</v>
      </c>
      <c r="D42" s="1">
        <v>67.679279260286293</v>
      </c>
    </row>
    <row r="43" spans="2:7">
      <c r="B43" s="5" t="s">
        <v>44</v>
      </c>
      <c r="C43" s="92">
        <v>59.565338967754386</v>
      </c>
      <c r="D43" s="1">
        <v>66.987075402988978</v>
      </c>
    </row>
    <row r="44" spans="2:7">
      <c r="B44" s="8" t="s">
        <v>45</v>
      </c>
      <c r="C44" s="92">
        <v>59.570050006247321</v>
      </c>
      <c r="D44" s="1">
        <v>66.424852519325782</v>
      </c>
    </row>
    <row r="45" spans="2:7">
      <c r="B45" s="8" t="s">
        <v>46</v>
      </c>
      <c r="C45" s="92">
        <v>58.335561876054058</v>
      </c>
      <c r="D45" s="1">
        <v>66.542857818230971</v>
      </c>
    </row>
    <row r="46" spans="2:7">
      <c r="B46" s="8" t="s">
        <v>47</v>
      </c>
      <c r="C46" s="92">
        <v>59.079916956120059</v>
      </c>
      <c r="D46" s="1">
        <v>66.410388362379095</v>
      </c>
      <c r="G46" s="52"/>
    </row>
    <row r="47" spans="2:7">
      <c r="B47" s="8" t="s">
        <v>48</v>
      </c>
      <c r="C47" s="92">
        <v>57.625862494414719</v>
      </c>
      <c r="D47" s="1">
        <v>65.569603204827203</v>
      </c>
      <c r="G47" s="52"/>
    </row>
    <row r="48" spans="2:7">
      <c r="B48" s="8" t="s">
        <v>169</v>
      </c>
      <c r="C48" s="92">
        <v>57.356993039002845</v>
      </c>
      <c r="D48" s="1">
        <v>65.199570157943924</v>
      </c>
      <c r="G48" s="52"/>
    </row>
    <row r="49" spans="2:7">
      <c r="B49" s="8" t="s">
        <v>166</v>
      </c>
      <c r="C49" s="92">
        <v>56.228624021355138</v>
      </c>
      <c r="D49" s="1">
        <v>64.647861560192254</v>
      </c>
      <c r="G49" s="52"/>
    </row>
    <row r="50" spans="2:7">
      <c r="B50" s="8" t="s">
        <v>49</v>
      </c>
      <c r="C50" s="92">
        <v>56.342075237988169</v>
      </c>
      <c r="D50" s="1">
        <v>64.168156426563286</v>
      </c>
      <c r="G50" s="52"/>
    </row>
    <row r="51" spans="2:7">
      <c r="B51" s="8" t="s">
        <v>167</v>
      </c>
      <c r="C51" s="92">
        <v>55.666118225618582</v>
      </c>
      <c r="D51" s="1">
        <v>62.85790538699051</v>
      </c>
      <c r="G51" s="52"/>
    </row>
    <row r="52" spans="2:7">
      <c r="B52" s="8" t="s">
        <v>50</v>
      </c>
      <c r="C52" s="92">
        <v>58.791388540834646</v>
      </c>
      <c r="D52" s="1">
        <v>62.31</v>
      </c>
      <c r="G52" s="52"/>
    </row>
    <row r="53" spans="2:7">
      <c r="B53" s="8" t="s">
        <v>170</v>
      </c>
      <c r="C53" s="92">
        <v>57.706876836773944</v>
      </c>
      <c r="D53" s="92">
        <v>61.09</v>
      </c>
      <c r="G53" s="52"/>
    </row>
    <row r="54" spans="2:7">
      <c r="B54" s="5" t="s">
        <v>76</v>
      </c>
      <c r="C54" s="92">
        <v>57.837535585645199</v>
      </c>
      <c r="D54" s="92">
        <v>60.86</v>
      </c>
      <c r="G54" s="52"/>
    </row>
    <row r="55" spans="2:7">
      <c r="B55" s="5" t="s">
        <v>77</v>
      </c>
      <c r="C55" s="92">
        <v>58.726051377481667</v>
      </c>
      <c r="D55" s="92">
        <v>61.87</v>
      </c>
      <c r="G55" s="52"/>
    </row>
    <row r="56" spans="2:7">
      <c r="B56" s="8" t="s">
        <v>79</v>
      </c>
      <c r="C56" s="92">
        <v>58.595354403876684</v>
      </c>
      <c r="D56" s="92">
        <v>61.25</v>
      </c>
      <c r="G56" s="52"/>
    </row>
    <row r="57" spans="2:7">
      <c r="B57" s="8" t="s">
        <v>155</v>
      </c>
      <c r="C57" s="92">
        <v>59.194824480976784</v>
      </c>
      <c r="D57" s="92">
        <v>61.59</v>
      </c>
      <c r="G57" s="52"/>
    </row>
    <row r="58" spans="2:7">
      <c r="B58" s="8" t="s">
        <v>157</v>
      </c>
      <c r="C58" s="92">
        <v>58.412167253191683</v>
      </c>
      <c r="D58" s="92">
        <v>61.15</v>
      </c>
      <c r="G58" s="52"/>
    </row>
    <row r="59" spans="2:7">
      <c r="B59" s="8" t="s">
        <v>158</v>
      </c>
      <c r="C59" s="92">
        <v>57.073870625552793</v>
      </c>
      <c r="D59" s="92">
        <v>59.81</v>
      </c>
      <c r="G59" s="52"/>
    </row>
    <row r="60" spans="2:7">
      <c r="B60" s="8" t="s">
        <v>168</v>
      </c>
      <c r="C60" s="92">
        <v>58.128836434177266</v>
      </c>
      <c r="D60" s="92">
        <v>60.34</v>
      </c>
      <c r="E60" s="53"/>
      <c r="G60" s="52"/>
    </row>
    <row r="61" spans="2:7">
      <c r="B61" s="8" t="s">
        <v>178</v>
      </c>
      <c r="C61" s="92">
        <v>57.055414124186008</v>
      </c>
      <c r="D61" s="92">
        <v>59.5</v>
      </c>
      <c r="G61" s="52"/>
    </row>
    <row r="62" spans="2:7">
      <c r="B62" s="8" t="s">
        <v>176</v>
      </c>
      <c r="C62" s="92">
        <v>57.32421253709434</v>
      </c>
      <c r="D62" s="1">
        <v>59.84</v>
      </c>
      <c r="G62" s="52"/>
    </row>
    <row r="63" spans="2:7" hidden="1">
      <c r="B63" s="8" t="s">
        <v>177</v>
      </c>
      <c r="C63" s="12"/>
      <c r="D63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:E69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M75" sqref="M75"/>
    </sheetView>
  </sheetViews>
  <sheetFormatPr defaultRowHeight="15"/>
  <cols>
    <col min="1" max="1" width="9.140625" style="134"/>
    <col min="2" max="2" width="13.7109375" style="134" customWidth="1"/>
    <col min="3" max="3" width="25" customWidth="1"/>
    <col min="4" max="4" width="19.140625" customWidth="1"/>
    <col min="5" max="5" width="14.5703125" customWidth="1"/>
  </cols>
  <sheetData>
    <row r="2" spans="1:5">
      <c r="B2" s="159" t="s">
        <v>69</v>
      </c>
    </row>
    <row r="4" spans="1:5" ht="68.25" customHeight="1">
      <c r="B4" s="160"/>
      <c r="C4" s="45" t="s">
        <v>153</v>
      </c>
      <c r="D4" s="45" t="s">
        <v>67</v>
      </c>
      <c r="E4" s="45" t="s">
        <v>68</v>
      </c>
    </row>
    <row r="5" spans="1:5" ht="15.75">
      <c r="A5" s="134">
        <v>2009</v>
      </c>
      <c r="B5" s="157" t="s">
        <v>6</v>
      </c>
      <c r="C5" s="1">
        <v>6.077</v>
      </c>
      <c r="D5" s="89">
        <v>6</v>
      </c>
      <c r="E5" s="1">
        <v>4.4880000000000004</v>
      </c>
    </row>
    <row r="6" spans="1:5">
      <c r="B6" s="158" t="s">
        <v>7</v>
      </c>
      <c r="C6" s="1">
        <v>5.8668333333333331</v>
      </c>
      <c r="D6" s="42">
        <v>6</v>
      </c>
      <c r="E6" s="1">
        <v>4.1375000000000002</v>
      </c>
    </row>
    <row r="7" spans="1:5">
      <c r="B7" s="158" t="s">
        <v>8</v>
      </c>
      <c r="C7" s="1">
        <v>6.3109999999999999</v>
      </c>
      <c r="D7" s="42">
        <v>6</v>
      </c>
      <c r="E7" s="1">
        <v>3.222</v>
      </c>
    </row>
    <row r="8" spans="1:5">
      <c r="B8" s="158" t="s">
        <v>9</v>
      </c>
      <c r="C8" s="1">
        <v>6.0493333333333332</v>
      </c>
      <c r="D8" s="42">
        <v>5</v>
      </c>
      <c r="E8" s="1">
        <v>3.0535999999999999</v>
      </c>
    </row>
    <row r="9" spans="1:5">
      <c r="B9" s="158" t="s">
        <v>10</v>
      </c>
      <c r="C9" s="1">
        <v>5.59</v>
      </c>
      <c r="D9" s="42">
        <v>5</v>
      </c>
      <c r="E9" s="1">
        <v>3.1019999999999999</v>
      </c>
    </row>
    <row r="10" spans="1:5">
      <c r="A10" s="134">
        <v>2010</v>
      </c>
      <c r="B10" s="158" t="s">
        <v>72</v>
      </c>
      <c r="C10" s="1">
        <v>5.4684285714285714</v>
      </c>
      <c r="D10" s="42">
        <v>5</v>
      </c>
      <c r="E10" s="1">
        <v>4</v>
      </c>
    </row>
    <row r="11" spans="1:5">
      <c r="B11" s="158" t="s">
        <v>0</v>
      </c>
      <c r="C11" s="1">
        <v>6.2649999999999997</v>
      </c>
      <c r="D11" s="42">
        <v>5</v>
      </c>
      <c r="E11" s="1">
        <v>3.8150000000000004</v>
      </c>
    </row>
    <row r="12" spans="1:5">
      <c r="B12" s="158" t="s">
        <v>1</v>
      </c>
      <c r="C12" s="1">
        <v>5.23</v>
      </c>
      <c r="D12" s="42">
        <v>5</v>
      </c>
      <c r="E12" s="1">
        <v>3.2649999999999997</v>
      </c>
    </row>
    <row r="13" spans="1:5">
      <c r="B13" s="158" t="s">
        <v>2</v>
      </c>
      <c r="C13" s="1">
        <v>6.2785833333333336</v>
      </c>
      <c r="D13" s="42">
        <v>5</v>
      </c>
      <c r="E13" s="1">
        <v>4.5940000000000003</v>
      </c>
    </row>
    <row r="14" spans="1:5">
      <c r="B14" s="158" t="s">
        <v>3</v>
      </c>
      <c r="C14" s="1">
        <v>7.8895999999999997</v>
      </c>
      <c r="D14" s="42">
        <v>5</v>
      </c>
      <c r="E14" s="1">
        <v>6.6622222222222218</v>
      </c>
    </row>
    <row r="15" spans="1:5">
      <c r="B15" s="158" t="s">
        <v>4</v>
      </c>
      <c r="C15" s="1">
        <v>10.707659574468085</v>
      </c>
      <c r="D15" s="43">
        <v>6.25</v>
      </c>
      <c r="E15" s="1">
        <v>8.2000000000000011</v>
      </c>
    </row>
    <row r="16" spans="1:5">
      <c r="B16" s="158" t="s">
        <v>5</v>
      </c>
      <c r="C16" s="1">
        <v>11.9275</v>
      </c>
      <c r="D16" s="43">
        <v>6.4</v>
      </c>
      <c r="E16" s="1">
        <v>9.0590710382513659</v>
      </c>
    </row>
    <row r="17" spans="1:5">
      <c r="B17" s="158" t="s">
        <v>6</v>
      </c>
      <c r="C17" s="1">
        <v>12.901333333333334</v>
      </c>
      <c r="D17" s="43">
        <v>6.5</v>
      </c>
      <c r="E17" s="1">
        <v>9.2233771297787577</v>
      </c>
    </row>
    <row r="18" spans="1:5">
      <c r="B18" s="158" t="s">
        <v>7</v>
      </c>
      <c r="C18" s="1">
        <v>13.164857142857143</v>
      </c>
      <c r="D18" s="43">
        <v>7</v>
      </c>
      <c r="E18" s="1">
        <v>9.8155469264183228</v>
      </c>
    </row>
    <row r="19" spans="1:5">
      <c r="B19" s="158" t="s">
        <v>8</v>
      </c>
      <c r="C19" s="1">
        <v>12.2028</v>
      </c>
      <c r="D19" s="43">
        <v>7.5</v>
      </c>
      <c r="E19" s="1">
        <v>9.5058823529411764</v>
      </c>
    </row>
    <row r="20" spans="1:5">
      <c r="B20" s="158" t="s">
        <v>9</v>
      </c>
      <c r="C20" s="1">
        <v>11.5832</v>
      </c>
      <c r="D20" s="43">
        <v>7.5</v>
      </c>
      <c r="E20" s="1">
        <v>9.5940909090909088</v>
      </c>
    </row>
    <row r="21" spans="1:5">
      <c r="B21" s="158" t="s">
        <v>10</v>
      </c>
      <c r="C21" s="1">
        <v>11.030846153846154</v>
      </c>
      <c r="D21" s="43">
        <v>7.5</v>
      </c>
      <c r="E21" s="1">
        <v>9.582121212121212</v>
      </c>
    </row>
    <row r="22" spans="1:5">
      <c r="A22" s="134">
        <v>2011</v>
      </c>
      <c r="B22" s="158" t="s">
        <v>72</v>
      </c>
      <c r="C22" s="1">
        <v>11.7285</v>
      </c>
      <c r="D22" s="43">
        <v>7.5</v>
      </c>
      <c r="E22" s="1">
        <v>9.6750000000000007</v>
      </c>
    </row>
    <row r="23" spans="1:5">
      <c r="B23" s="158" t="s">
        <v>0</v>
      </c>
      <c r="C23" s="1">
        <v>11.31</v>
      </c>
      <c r="D23" s="43">
        <v>8</v>
      </c>
      <c r="E23" s="1">
        <v>9.5549999999999997</v>
      </c>
    </row>
    <row r="24" spans="1:5">
      <c r="B24" s="158" t="s">
        <v>1</v>
      </c>
      <c r="C24" s="1">
        <v>9.7555999999999994</v>
      </c>
      <c r="D24" s="43">
        <v>8</v>
      </c>
      <c r="E24" s="1">
        <v>9.0939999999999994</v>
      </c>
    </row>
    <row r="25" spans="1:5">
      <c r="B25" s="158" t="s">
        <v>2</v>
      </c>
      <c r="C25" s="1">
        <v>9.5068571428571431</v>
      </c>
      <c r="D25" s="43">
        <v>8</v>
      </c>
      <c r="E25" s="1">
        <v>8.7999999999999989</v>
      </c>
    </row>
    <row r="26" spans="1:5">
      <c r="B26" s="158" t="s">
        <v>3</v>
      </c>
      <c r="C26" s="1">
        <v>9.4574999999999996</v>
      </c>
      <c r="D26" s="43">
        <v>8</v>
      </c>
      <c r="E26" s="1">
        <v>8.6485000000000003</v>
      </c>
    </row>
    <row r="27" spans="1:5">
      <c r="B27" s="158" t="s">
        <v>4</v>
      </c>
      <c r="C27" s="1">
        <v>9.3943333333333339</v>
      </c>
      <c r="D27" s="43">
        <v>8</v>
      </c>
      <c r="E27" s="1">
        <v>8.7584848484848479</v>
      </c>
    </row>
    <row r="28" spans="1:5">
      <c r="B28" s="158" t="s">
        <v>5</v>
      </c>
      <c r="C28" s="1">
        <v>9.1959999999999997</v>
      </c>
      <c r="D28" s="43">
        <v>7.75</v>
      </c>
      <c r="E28" s="1">
        <v>8.5471428571428572</v>
      </c>
    </row>
    <row r="29" spans="1:5">
      <c r="B29" s="158" t="s">
        <v>6</v>
      </c>
      <c r="C29" s="1">
        <v>9.1959999999999997</v>
      </c>
      <c r="D29" s="43">
        <v>7.5</v>
      </c>
      <c r="E29" s="1">
        <v>7.9850000000000003</v>
      </c>
    </row>
    <row r="30" spans="1:5">
      <c r="B30" s="158" t="s">
        <v>7</v>
      </c>
      <c r="C30" s="1">
        <v>8.8659999999999997</v>
      </c>
      <c r="D30" s="43">
        <v>7.5</v>
      </c>
      <c r="E30" s="1">
        <v>7.9473684210526319</v>
      </c>
    </row>
    <row r="31" spans="1:5">
      <c r="B31" s="158" t="s">
        <v>8</v>
      </c>
      <c r="C31" s="1">
        <v>9.3170000000000002</v>
      </c>
      <c r="D31" s="43">
        <v>7.25</v>
      </c>
      <c r="E31" s="1">
        <v>8.5942857142857143</v>
      </c>
    </row>
    <row r="32" spans="1:5">
      <c r="B32" s="158" t="s">
        <v>9</v>
      </c>
      <c r="C32" s="1">
        <v>9.3170000000000002</v>
      </c>
      <c r="D32" s="43">
        <v>7</v>
      </c>
      <c r="E32" s="1">
        <v>8.0936363636363637</v>
      </c>
    </row>
    <row r="33" spans="1:5">
      <c r="B33" s="158" t="s">
        <v>10</v>
      </c>
      <c r="C33" s="1">
        <v>9.3170000000000002</v>
      </c>
      <c r="D33" s="43">
        <v>6.75</v>
      </c>
      <c r="E33" s="1">
        <v>7.3413636363636359</v>
      </c>
    </row>
    <row r="34" spans="1:5">
      <c r="A34" s="134">
        <v>2012</v>
      </c>
      <c r="B34" s="158" t="s">
        <v>72</v>
      </c>
      <c r="C34" s="1">
        <v>8.0310000000000006</v>
      </c>
      <c r="D34" s="43">
        <v>6.5</v>
      </c>
      <c r="E34" s="1">
        <v>7.0474999999999994</v>
      </c>
    </row>
    <row r="35" spans="1:5">
      <c r="B35" s="158" t="s">
        <v>0</v>
      </c>
      <c r="C35" s="1">
        <v>7.5869999999999997</v>
      </c>
      <c r="D35" s="43">
        <v>6.5</v>
      </c>
      <c r="E35" s="1">
        <v>6.47</v>
      </c>
    </row>
    <row r="36" spans="1:5">
      <c r="B36" s="158" t="s">
        <v>1</v>
      </c>
      <c r="C36" s="1">
        <v>6.9059999999999997</v>
      </c>
      <c r="D36" s="43">
        <v>6.5</v>
      </c>
      <c r="E36" s="1">
        <v>5.9075000000000006</v>
      </c>
    </row>
    <row r="37" spans="1:5">
      <c r="B37" s="158" t="s">
        <v>2</v>
      </c>
      <c r="C37" s="1">
        <v>6.84</v>
      </c>
      <c r="D37" s="43">
        <v>6.25</v>
      </c>
      <c r="E37" s="1">
        <v>6.5850000000000009</v>
      </c>
    </row>
    <row r="38" spans="1:5">
      <c r="B38" s="158" t="s">
        <v>3</v>
      </c>
      <c r="C38" s="1">
        <v>6.7149999999999999</v>
      </c>
      <c r="D38" s="43">
        <v>6</v>
      </c>
      <c r="E38" s="1">
        <v>6.4839999999999991</v>
      </c>
    </row>
    <row r="39" spans="1:5">
      <c r="B39" s="158" t="s">
        <v>4</v>
      </c>
      <c r="C39" s="1">
        <v>6.7640000000000002</v>
      </c>
      <c r="D39" s="43">
        <v>5.75</v>
      </c>
      <c r="E39" s="1">
        <v>6.3549999999999995</v>
      </c>
    </row>
    <row r="40" spans="1:5">
      <c r="B40" s="158" t="s">
        <v>5</v>
      </c>
      <c r="C40" s="1">
        <v>6.4160000000000004</v>
      </c>
      <c r="D40" s="43">
        <v>5.75</v>
      </c>
      <c r="E40" s="1">
        <v>6.1275000000000004</v>
      </c>
    </row>
    <row r="41" spans="1:5">
      <c r="B41" s="158" t="s">
        <v>6</v>
      </c>
      <c r="C41" s="1">
        <v>6.4569999999999999</v>
      </c>
      <c r="D41" s="43">
        <v>5.75</v>
      </c>
      <c r="E41" s="1">
        <v>6.2119999999999997</v>
      </c>
    </row>
    <row r="42" spans="1:5">
      <c r="B42" s="158" t="s">
        <v>7</v>
      </c>
      <c r="C42" s="1">
        <v>6.242</v>
      </c>
      <c r="D42" s="43">
        <v>5.75</v>
      </c>
      <c r="E42" s="1">
        <v>6.2239999999999993</v>
      </c>
    </row>
    <row r="43" spans="1:5">
      <c r="B43" s="158" t="s">
        <v>8</v>
      </c>
      <c r="C43" s="1">
        <v>6.242</v>
      </c>
      <c r="D43" s="43">
        <v>5.75</v>
      </c>
      <c r="E43" s="1">
        <v>6.2475000000000005</v>
      </c>
    </row>
    <row r="44" spans="1:5">
      <c r="B44" s="158" t="s">
        <v>9</v>
      </c>
      <c r="C44" s="44">
        <v>6.5039999999999996</v>
      </c>
      <c r="D44" s="43">
        <v>5.5</v>
      </c>
      <c r="E44" s="1">
        <v>6.0650000000000004</v>
      </c>
    </row>
    <row r="45" spans="1:5">
      <c r="B45" s="158" t="s">
        <v>10</v>
      </c>
      <c r="C45" s="44">
        <v>6.2830000000000004</v>
      </c>
      <c r="D45" s="43">
        <v>5.25</v>
      </c>
      <c r="E45" s="1">
        <v>6.0119999999999996</v>
      </c>
    </row>
    <row r="46" spans="1:5">
      <c r="A46" s="134">
        <v>2013</v>
      </c>
      <c r="B46" s="158" t="s">
        <v>72</v>
      </c>
      <c r="C46" s="44">
        <v>6.09</v>
      </c>
      <c r="D46" s="43">
        <v>5.25</v>
      </c>
      <c r="E46" s="1">
        <v>5.6000000000000005</v>
      </c>
    </row>
    <row r="47" spans="1:5">
      <c r="B47" s="158" t="s">
        <v>0</v>
      </c>
      <c r="C47" s="44">
        <v>5.8540000000000001</v>
      </c>
      <c r="D47" s="43">
        <v>4.75</v>
      </c>
      <c r="E47" s="1">
        <v>5.2050000000000001</v>
      </c>
    </row>
    <row r="48" spans="1:5">
      <c r="B48" s="158" t="s">
        <v>1</v>
      </c>
      <c r="C48" s="44">
        <v>5.4379999999999997</v>
      </c>
      <c r="D48" s="43">
        <v>4.5</v>
      </c>
      <c r="E48" s="1">
        <v>5.4074999999999998</v>
      </c>
    </row>
    <row r="49" spans="1:5">
      <c r="B49" s="158" t="s">
        <v>2</v>
      </c>
      <c r="C49" s="44">
        <v>5.6349999999999998</v>
      </c>
      <c r="D49" s="43">
        <v>4.5</v>
      </c>
      <c r="E49" s="1">
        <v>5.82</v>
      </c>
    </row>
    <row r="50" spans="1:5">
      <c r="B50" s="158" t="s">
        <v>3</v>
      </c>
      <c r="C50" s="44">
        <v>6.03</v>
      </c>
      <c r="D50" s="43">
        <v>4.25</v>
      </c>
      <c r="E50" s="1">
        <v>5.3449999999999998</v>
      </c>
    </row>
    <row r="51" spans="1:5">
      <c r="B51" s="158" t="s">
        <v>4</v>
      </c>
      <c r="C51" s="44">
        <v>5.593</v>
      </c>
      <c r="D51" s="43">
        <v>4</v>
      </c>
      <c r="E51" s="1">
        <v>4.5252380952380955</v>
      </c>
    </row>
    <row r="52" spans="1:5">
      <c r="B52" s="158" t="s">
        <v>5</v>
      </c>
      <c r="C52" s="44">
        <v>5.22</v>
      </c>
      <c r="D52" s="43">
        <v>4</v>
      </c>
      <c r="E52" s="1">
        <v>4.0737500000000004</v>
      </c>
    </row>
    <row r="53" spans="1:5">
      <c r="B53" s="158" t="s">
        <v>6</v>
      </c>
      <c r="C53" s="44">
        <v>4.95</v>
      </c>
      <c r="D53" s="43">
        <v>3.75</v>
      </c>
      <c r="E53" s="1">
        <v>3.9624999999999999</v>
      </c>
    </row>
    <row r="54" spans="1:5">
      <c r="B54" s="158" t="s">
        <v>7</v>
      </c>
      <c r="C54" s="44">
        <v>4.4450000000000003</v>
      </c>
      <c r="D54" s="43">
        <v>3.75</v>
      </c>
      <c r="E54" s="1">
        <v>3.8826315789473682</v>
      </c>
    </row>
    <row r="55" spans="1:5">
      <c r="B55" s="158" t="s">
        <v>8</v>
      </c>
      <c r="C55" s="44">
        <v>4.125</v>
      </c>
      <c r="D55" s="43">
        <v>3.75</v>
      </c>
      <c r="E55" s="1">
        <v>4.0806250000000004</v>
      </c>
    </row>
    <row r="56" spans="1:5">
      <c r="B56" s="158" t="s">
        <v>9</v>
      </c>
      <c r="C56" s="44">
        <v>4.2450000000000001</v>
      </c>
      <c r="D56" s="43">
        <v>3.75</v>
      </c>
      <c r="E56" s="1">
        <v>4.0474999999999994</v>
      </c>
    </row>
    <row r="57" spans="1:5">
      <c r="B57" s="158" t="s">
        <v>10</v>
      </c>
      <c r="C57" s="44">
        <v>4.298</v>
      </c>
      <c r="D57" s="43">
        <v>3.75</v>
      </c>
      <c r="E57" s="1">
        <v>4.0519230769230772</v>
      </c>
    </row>
    <row r="58" spans="1:5">
      <c r="A58" s="134">
        <v>2014</v>
      </c>
      <c r="B58" s="158" t="s">
        <v>72</v>
      </c>
      <c r="C58" s="44">
        <v>5.2254444444444443</v>
      </c>
      <c r="D58" s="43">
        <v>4</v>
      </c>
      <c r="E58" s="1">
        <v>4.0519230769230772</v>
      </c>
    </row>
    <row r="59" spans="1:5">
      <c r="B59" s="158" t="s">
        <v>0</v>
      </c>
      <c r="C59" s="44">
        <v>6.3319999999999999</v>
      </c>
      <c r="D59" s="43">
        <v>4</v>
      </c>
      <c r="E59" s="1">
        <v>4.2973076923076929</v>
      </c>
    </row>
    <row r="60" spans="1:5">
      <c r="B60" s="158" t="s">
        <v>1</v>
      </c>
      <c r="C60" s="44">
        <v>6.6619999999999999</v>
      </c>
      <c r="D60" s="43">
        <v>4</v>
      </c>
      <c r="E60" s="1">
        <v>4.3204545454545453</v>
      </c>
    </row>
    <row r="61" spans="1:5">
      <c r="B61" s="158" t="s">
        <v>2</v>
      </c>
      <c r="C61" s="44">
        <v>6.8635000000000002</v>
      </c>
      <c r="D61" s="43">
        <v>4</v>
      </c>
      <c r="E61" s="1">
        <v>4.3365384615384617</v>
      </c>
    </row>
    <row r="62" spans="1:5">
      <c r="B62" s="158" t="s">
        <v>3</v>
      </c>
      <c r="C62" s="44">
        <v>6.7709999999999999</v>
      </c>
      <c r="D62" s="43">
        <v>4</v>
      </c>
      <c r="E62" s="1">
        <v>4.38</v>
      </c>
    </row>
    <row r="63" spans="1:5">
      <c r="B63" s="158" t="s">
        <v>4</v>
      </c>
      <c r="C63" s="44">
        <v>6.5780000000000003</v>
      </c>
      <c r="D63" s="43">
        <f>'[18]TBsm(G)'!$G$62</f>
        <v>4</v>
      </c>
      <c r="E63" s="1">
        <f>'[18]TBsm(G)'!$H$62</f>
        <v>4.3899999999999997</v>
      </c>
    </row>
    <row r="64" spans="1:5">
      <c r="B64" s="158" t="s">
        <v>5</v>
      </c>
      <c r="C64" s="44">
        <f>'[18]TBsm(G)'!$F$63</f>
        <v>6.3250000000000002</v>
      </c>
      <c r="D64" s="43">
        <f>'[18]TBsm(G)'!$G$63</f>
        <v>4</v>
      </c>
      <c r="E64" s="1">
        <f>'[18]TBsm(G)'!$H$63</f>
        <v>4.2300000000000004</v>
      </c>
    </row>
    <row r="65" spans="2:5">
      <c r="B65" s="158" t="s">
        <v>6</v>
      </c>
      <c r="C65" s="44">
        <f>'[18]TBsm(G)'!$F$64</f>
        <v>5.92</v>
      </c>
      <c r="D65" s="43">
        <v>4</v>
      </c>
      <c r="E65" s="1">
        <f>'[18]TBsm(G)'!$H$64</f>
        <v>4.16</v>
      </c>
    </row>
    <row r="66" spans="2:5">
      <c r="B66" s="158" t="s">
        <v>7</v>
      </c>
      <c r="C66" s="44">
        <f>'[18]TBsm(G)'!$F$65</f>
        <v>5.75</v>
      </c>
      <c r="D66" s="43">
        <v>4</v>
      </c>
      <c r="E66" s="1">
        <f>'[18]TBsm(G)'!$H$65</f>
        <v>4.18</v>
      </c>
    </row>
    <row r="67" spans="2:5">
      <c r="B67" s="158" t="s">
        <v>8</v>
      </c>
      <c r="C67" s="44">
        <f>C66</f>
        <v>5.75</v>
      </c>
      <c r="D67" s="43">
        <v>4</v>
      </c>
      <c r="E67" s="1">
        <f>'[19]TBsm(G)'!$H$66</f>
        <v>4.2</v>
      </c>
    </row>
    <row r="68" spans="2:5">
      <c r="B68" s="158" t="s">
        <v>9</v>
      </c>
      <c r="C68" s="44">
        <f>'[19]TBsm(G)'!$F$67</f>
        <v>5.6660000000000004</v>
      </c>
      <c r="D68" s="43">
        <v>4</v>
      </c>
      <c r="E68" s="1">
        <f>'[19]TBsm(G)'!$H$67</f>
        <v>4.62</v>
      </c>
    </row>
    <row r="69" spans="2:5">
      <c r="B69" s="158" t="s">
        <v>10</v>
      </c>
      <c r="C69" s="44">
        <f>'[19]TBsm(G)'!$F$68</f>
        <v>5.9660000000000002</v>
      </c>
      <c r="D69" s="43">
        <v>4</v>
      </c>
      <c r="E69" s="1">
        <f>'[19]TBsm(G)'!$H$68</f>
        <v>4.6900000000000004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ფასების ცვლილება</vt:lpstr>
      <vt:lpstr>ფულის მასა აგრეგატები</vt:lpstr>
      <vt:lpstr>მონეტარული აგრეგატები</vt:lpstr>
      <vt:lpstr>გაცვლითი კურსი</vt:lpstr>
      <vt:lpstr>გაცემული სესხები </vt:lpstr>
      <vt:lpstr>საბაზრო საპროცენტო განაკვეთი</vt:lpstr>
      <vt:lpstr>კერძო სექტორის დაკრედიტება</vt:lpstr>
      <vt:lpstr>დოლარიზაცია</vt:lpstr>
      <vt:lpstr>სახაზ. მონეტ სადეპ განაკ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2015-02-13T13:22:37Z</dcterms:modified>
</cp:coreProperties>
</file>