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1140" windowWidth="14790" windowHeight="10545" tabRatio="346" activeTab="0"/>
  </bookViews>
  <sheets>
    <sheet name="N_F (2)" sheetId="1" r:id="rId1"/>
    <sheet name="Sheet1" sheetId="2" r:id="rId2"/>
  </sheets>
  <definedNames>
    <definedName name="_xlnm.Print_Area" localSheetId="0">'N_F (2)'!$B$1:$Q$80</definedName>
    <definedName name="_xlnm.Print_Titles" localSheetId="0">'N_F (2)'!$7:$7</definedName>
  </definedNames>
  <calcPr fullCalcOnLoad="1"/>
</workbook>
</file>

<file path=xl/sharedStrings.xml><?xml version="1.0" encoding="utf-8"?>
<sst xmlns="http://schemas.openxmlformats.org/spreadsheetml/2006/main" count="366" uniqueCount="184">
  <si>
    <t>USD</t>
  </si>
  <si>
    <t>EUR</t>
  </si>
  <si>
    <t>SDR</t>
  </si>
  <si>
    <t>JPY</t>
  </si>
  <si>
    <t>KWD</t>
  </si>
  <si>
    <t>GEL</t>
  </si>
  <si>
    <t>SL_IDA_21.1</t>
  </si>
  <si>
    <t>SL_IDA-2.5</t>
  </si>
  <si>
    <t>SL_ADB-2807</t>
  </si>
  <si>
    <t>SL-EBRD-ADJARA</t>
  </si>
  <si>
    <t>SL_BORJ(RESCH)</t>
  </si>
  <si>
    <t>SL_EnTrans_EBRD</t>
  </si>
  <si>
    <t>SL_KUTAI(RESCH)</t>
  </si>
  <si>
    <t>SL_POTI_(RESCH)</t>
  </si>
  <si>
    <t>SL_EIB-ENGURI</t>
  </si>
  <si>
    <t>SL_EIB_WATER</t>
  </si>
  <si>
    <t>SL_EnTrans_EIB</t>
  </si>
  <si>
    <t>SL-FRANCE-NAVIG</t>
  </si>
  <si>
    <t>SL-XRAMI-JICA</t>
  </si>
  <si>
    <t>SL-PCB-KFW</t>
  </si>
  <si>
    <t>SL_ALAVERDI_KFW</t>
  </si>
  <si>
    <t>SL_BAT_1_KFW</t>
  </si>
  <si>
    <t>SL_KFW_25</t>
  </si>
  <si>
    <t>SL_KFW_25_RESCH</t>
  </si>
  <si>
    <t>SL_KFW_BATUMI3</t>
  </si>
  <si>
    <t>SL_KFW_BATUM_ST</t>
  </si>
  <si>
    <t>SL_KFW_GSE(7.4)</t>
  </si>
  <si>
    <t>SL_KFW_GW&amp;P</t>
  </si>
  <si>
    <t>SL_KFW_KHELVACH</t>
  </si>
  <si>
    <t>SL_KfW_Suply</t>
  </si>
  <si>
    <t>SL_KFW_7.4_RES</t>
  </si>
  <si>
    <t>შეთანხმებული თანხა (ხელშეკრულებით)</t>
  </si>
  <si>
    <t>IDA</t>
  </si>
  <si>
    <t>KfW</t>
  </si>
  <si>
    <t>ADB</t>
  </si>
  <si>
    <t>EBRD</t>
  </si>
  <si>
    <t>EIB</t>
  </si>
  <si>
    <t>KFW</t>
  </si>
  <si>
    <t>NATIXI</t>
  </si>
  <si>
    <t>JICA</t>
  </si>
  <si>
    <t>KUWAIT</t>
  </si>
  <si>
    <t>TURKEY</t>
  </si>
  <si>
    <t>SL_EBRD_GSE</t>
  </si>
  <si>
    <t>SL-KFW_JVARI-HO</t>
  </si>
  <si>
    <t>SL-KFW-KUTAISI</t>
  </si>
  <si>
    <t>SL_ADB_GSE</t>
  </si>
  <si>
    <t>IBRD</t>
  </si>
  <si>
    <t>SL_IBRD-GSE</t>
  </si>
  <si>
    <t>SL_KFW_BAT2</t>
  </si>
  <si>
    <t xml:space="preserve">სესხის ძირითადი თანხის რესტრუქტურირებული ნაწილი </t>
  </si>
  <si>
    <t>SL_ADB-3238</t>
  </si>
  <si>
    <t>SL-EBRD-KARTLI</t>
  </si>
  <si>
    <t>IFAD</t>
  </si>
  <si>
    <t>SL-ADB-3292(SF)</t>
  </si>
  <si>
    <t>SL-ADB-3291</t>
  </si>
  <si>
    <t>SL-EIB-KUTAISI</t>
  </si>
  <si>
    <t>SL-BATUMI4</t>
  </si>
  <si>
    <t>SL_EIB_WATER_NN</t>
  </si>
  <si>
    <t>SL-EBRD-BUS</t>
  </si>
  <si>
    <t>Air Navigation for Tbilisi International Airport</t>
  </si>
  <si>
    <t xml:space="preserve">Rustavi Soild Waste Management Project
</t>
  </si>
  <si>
    <t xml:space="preserve">Rustavi Soild Waste Management Project (Gardabani) </t>
  </si>
  <si>
    <t>Enguri HydrO Power Plant  Rehabilitation Project III</t>
  </si>
  <si>
    <t>Adjara Solid Waste Project</t>
  </si>
  <si>
    <t xml:space="preserve">Rehabilitation of Municipal Infrastructure Facilitates in Batumi, Phase IV </t>
  </si>
  <si>
    <t>Water Infrastructure Modernisation II</t>
  </si>
  <si>
    <t xml:space="preserve">Water Infrastructure Modernisation </t>
  </si>
  <si>
    <t>United Water Supply Company of Georgia</t>
  </si>
  <si>
    <t>Tbilisi City Hall</t>
  </si>
  <si>
    <t>Batumi City Hall</t>
  </si>
  <si>
    <t>Jvari Khorga Transmission Line</t>
  </si>
  <si>
    <t>Transmission Grid Strengthening Project</t>
  </si>
  <si>
    <t>Georgia  Solid Waste Management Project</t>
  </si>
  <si>
    <t>Integrated Solid Waste  Management Kutaisi</t>
  </si>
  <si>
    <t>Urban Service Improvement Investment Program  - Project 5</t>
  </si>
  <si>
    <t>Kutaisi Waste water Project</t>
  </si>
  <si>
    <t>Kvemo Kartli  Solid Waste Project</t>
  </si>
  <si>
    <t>Municipal Development Fund of Georgia</t>
  </si>
  <si>
    <t>Urban Service Improvement Investment Program  - Project 4</t>
  </si>
  <si>
    <t>Urban Service Improvement Investment Program  - Project 3</t>
  </si>
  <si>
    <t>Urban Service Improvement Investment Program  - Project 2</t>
  </si>
  <si>
    <t>Rehabilitation of Municipal Infrastructure III Ph  (Water)</t>
  </si>
  <si>
    <t>Rehabilitation of Municipal Infrastructure III Ph (Stormwate)</t>
  </si>
  <si>
    <t>Black Sea Energy Transmission Line_ KFW</t>
  </si>
  <si>
    <t>JSC Georgian State Electrosystem (GSE)</t>
  </si>
  <si>
    <t>Ministry of Finance and Economy of Ajara</t>
  </si>
  <si>
    <t>Water Infrastructure Modernisation (Additional loan)</t>
  </si>
  <si>
    <t>LTD Kobuleti water</t>
  </si>
  <si>
    <t>LTD United Water Supply Company of Georgia</t>
  </si>
  <si>
    <t>Batumi Urban Transport</t>
  </si>
  <si>
    <t xml:space="preserve">Vardnili and Enguri Hydro Rehabilitation Project </t>
  </si>
  <si>
    <t>LLC Energotrans</t>
  </si>
  <si>
    <t>LLC "Coca-Cola"</t>
  </si>
  <si>
    <t>Power Rehabilitation Project (KHRAMI)</t>
  </si>
  <si>
    <t>LTD Enguhesi</t>
  </si>
  <si>
    <t>LLC Gerogian Water and Power</t>
  </si>
  <si>
    <t>Power Transmission Rehabilitation Programme</t>
  </si>
  <si>
    <t xml:space="preserve">Electricity Market Support Project </t>
  </si>
  <si>
    <t>Sector Program Power Supply</t>
  </si>
  <si>
    <t xml:space="preserve">Regional Power Network Rehabilitation I - </t>
  </si>
  <si>
    <t xml:space="preserve">Tbilisi Road rehabilitation Project </t>
  </si>
  <si>
    <t xml:space="preserve">Batumi Municipal Infastructure Rehabilitation - Phase I </t>
  </si>
  <si>
    <t>LTD Saqaeronavigatsia</t>
  </si>
  <si>
    <t>Electricity Market Support Project (Additional)</t>
  </si>
  <si>
    <t>Georgian Energy Sector Rehabilitation Support</t>
  </si>
  <si>
    <t>JSC ProCredit Bank</t>
  </si>
  <si>
    <t>Microkedit Bank of Georgia</t>
  </si>
  <si>
    <t>Rural Development Project (RDP)</t>
  </si>
  <si>
    <t>JSC KHRAMHESI-2</t>
  </si>
  <si>
    <t>Donor</t>
  </si>
  <si>
    <t>Currency</t>
  </si>
  <si>
    <t>Commitment Amount</t>
  </si>
  <si>
    <t>Disbursed Amount</t>
  </si>
  <si>
    <t>Microfinancial organizations in Rural Development progect</t>
  </si>
  <si>
    <t>Comercial Banks and Microfinancial organizations in Rural Development progect</t>
  </si>
  <si>
    <t>Rustavi Municipality</t>
  </si>
  <si>
    <t>Gardabani Municipality</t>
  </si>
  <si>
    <t>Servicing Liabilities Relates to Enguri Hydroreabilitation Project</t>
  </si>
  <si>
    <t xml:space="preserve">Court settlement act LTD "Coca-Cola'' </t>
  </si>
  <si>
    <t>Tbilisi Bus Project</t>
  </si>
  <si>
    <t> LTD Solid Waste Management Company of Georgia</t>
  </si>
  <si>
    <t>Company/Organization</t>
  </si>
  <si>
    <t>LTD Engurhesi</t>
  </si>
  <si>
    <t xml:space="preserve">Enguri Hydro Power Plant  Rehabilitation II  </t>
  </si>
  <si>
    <t xml:space="preserve">Rescheduled Power Transmission Rehabilitation Programme II  </t>
  </si>
  <si>
    <t xml:space="preserve">Rescheduled of Power Transmission Rehabilitation Programme </t>
  </si>
  <si>
    <t xml:space="preserve">Rescheduled of Electricity Market Support Project </t>
  </si>
  <si>
    <t>SL_EBRD-GEORGIA</t>
  </si>
  <si>
    <t xml:space="preserve">Kobuleti Waster Water Poject </t>
  </si>
  <si>
    <t xml:space="preserve">Open Programme Extension Transmission Network Georgia </t>
  </si>
  <si>
    <t xml:space="preserve">Regional Power Transmission Enhancement </t>
  </si>
  <si>
    <t xml:space="preserve">Poti Municipal Water Project
</t>
  </si>
  <si>
    <t xml:space="preserve">Kutaisi Municipal Water Project </t>
  </si>
  <si>
    <t xml:space="preserve">Borjomi Water ProjectI </t>
  </si>
  <si>
    <t>Urban Service Improvement Investment Program  - Project 1</t>
  </si>
  <si>
    <t xml:space="preserve">High Voltage Transmission Line_ EIB </t>
  </si>
  <si>
    <t xml:space="preserve">Black Sea Energy Transmission Line_ EBRD </t>
  </si>
  <si>
    <t>Batumi Municipal Infastructure Rehabilitation - Phase II -Khelvachauri</t>
  </si>
  <si>
    <r>
      <t xml:space="preserve">Power Transmission Rehabilitation Programme II </t>
    </r>
    <r>
      <rPr>
        <b/>
        <sz val="9"/>
        <color indexed="8"/>
        <rFont val="Tahoma"/>
        <family val="2"/>
      </rPr>
      <t xml:space="preserve"> </t>
    </r>
    <r>
      <rPr>
        <b/>
        <sz val="9"/>
        <color indexed="8"/>
        <rFont val="Arial"/>
        <family val="2"/>
      </rPr>
      <t>*</t>
    </r>
  </si>
  <si>
    <t>Batumi Municipal Infastructure Rehabilitation - Phase II</t>
  </si>
  <si>
    <t>Name of Project</t>
  </si>
  <si>
    <t>Commitment date</t>
  </si>
  <si>
    <t xml:space="preserve">* Principal amount (751,941.18 EUR) is deferred according the rehabilitation plan </t>
  </si>
  <si>
    <t>Note:  Exchange rate at given date</t>
  </si>
  <si>
    <t>SL_ENTR_KFW-RES</t>
  </si>
  <si>
    <t>Black Sea Energy Transmission Line_ KFW(Rescheduled)</t>
  </si>
  <si>
    <t>Repaid Interest</t>
  </si>
  <si>
    <t>Outstanding</t>
  </si>
  <si>
    <t>Outstanding in GEL</t>
  </si>
  <si>
    <t>Principal arrears</t>
  </si>
  <si>
    <t>Interest arrears</t>
  </si>
  <si>
    <t>LTD Solid Waste Management Company of Georgia</t>
  </si>
  <si>
    <t>SL_ADB_3441</t>
  </si>
  <si>
    <t>SL-RUSWAST_EBRD</t>
  </si>
  <si>
    <t>Urban Service Improvement Investment Program  - Project 6</t>
  </si>
  <si>
    <t>Repaid Principal</t>
  </si>
  <si>
    <t xml:space="preserve">UniCredit Bank Austria </t>
  </si>
  <si>
    <t>SL_UN_HIDROTECH</t>
  </si>
  <si>
    <t>Open Programme Extension Transmission Network II</t>
  </si>
  <si>
    <t>LEPL Georgian Technical University</t>
  </si>
  <si>
    <t xml:space="preserve">Geo Research Institute for Energy &amp; Hidrotechnics </t>
  </si>
  <si>
    <t>Batumi Bus Project</t>
  </si>
  <si>
    <t>SL_ENG_EUR_REST</t>
  </si>
  <si>
    <t>SL_ENG_GEL_REST</t>
  </si>
  <si>
    <t>SL-KFW-WASTE2</t>
  </si>
  <si>
    <t>SL_EBRD_ENGUR_4</t>
  </si>
  <si>
    <t>Enguri HPP-Climate Resilience Upgrade</t>
  </si>
  <si>
    <t xml:space="preserve"> Integrated Solid Waste Management Program II</t>
  </si>
  <si>
    <t>SL_EBRD_KOBUL</t>
  </si>
  <si>
    <t>SL_KFW_II_JVARI</t>
  </si>
  <si>
    <t>SL-EBRD-BAT-BUS</t>
  </si>
  <si>
    <t>SL-ADB-3078</t>
  </si>
  <si>
    <t>SL-EBRD_TBWASTE</t>
  </si>
  <si>
    <t>Tbilisi Solid Waste Project</t>
  </si>
  <si>
    <t>Adjara- Rural Water Supply and Waste Water Programme</t>
  </si>
  <si>
    <t>SL_KFW-ADJARA</t>
  </si>
  <si>
    <t>Energy Supply Reliability and Financial Recovery Project</t>
  </si>
  <si>
    <t>SL_IBRD8952</t>
  </si>
  <si>
    <t>SL-ADB-2749</t>
  </si>
  <si>
    <t>SL_EBRD_BUS_19</t>
  </si>
  <si>
    <t>SL_EBRD_URBAN</t>
  </si>
  <si>
    <t xml:space="preserve">Georgian Urban Transport Enhancement Programme  </t>
  </si>
  <si>
    <t>On-lendings from External Financial Resourses in Credit Currency (as of March 31, 2020)</t>
  </si>
  <si>
    <t>Tbilisi Bus Second Project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</si>
</sst>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"/>
    <numFmt numFmtId="173" formatCode="_(* #,##0_);_(* \(#,##0\);_(* &quot;-&quot;??_);_(@_)"/>
    <numFmt numFmtId="174" formatCode="#,##0.000"/>
    <numFmt numFmtId="175" formatCode="#,##0.0000"/>
    <numFmt numFmtId="176" formatCode="#,##0.00000"/>
    <numFmt numFmtId="177" formatCode="#,##0.000000"/>
    <numFmt numFmtId="178" formatCode="#,##0.0"/>
    <numFmt numFmtId="179" formatCode="_(* #,##0.0_);_(* \(#,##0.0\);_(* &quot;-&quot;??_);_(@_)"/>
    <numFmt numFmtId="180" formatCode="#,##0.0000000"/>
    <numFmt numFmtId="181" formatCode="#,##0.00000000"/>
    <numFmt numFmtId="182" formatCode="#,##0.000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"/>
    <numFmt numFmtId="188" formatCode="dd/mm/yyyy"/>
    <numFmt numFmtId="189" formatCode="[$-409]dddd\,\ mmmm\ dd\,\ yyyy"/>
    <numFmt numFmtId="190" formatCode="[$-409]d\-mmm\-yy;@"/>
    <numFmt numFmtId="191" formatCode="0.000000"/>
    <numFmt numFmtId="192" formatCode="0.0000000"/>
    <numFmt numFmtId="193" formatCode="_(* #,##0.0000_);_(* \(#,##0.0000\);_(* &quot;-&quot;??_);_(@_)"/>
    <numFmt numFmtId="194" formatCode="_(* #,##0.000000_);_(* \(#,##0.000000\);_(* &quot;-&quot;??_);_(@_)"/>
    <numFmt numFmtId="195" formatCode="_(* #,##0.0000_);_(* \(#,##0.0000\);_(* &quot;-&quot;????_);_(@_)"/>
    <numFmt numFmtId="196" formatCode="_(* #,##0.000_);_(* \(#,##0.000\);_(* &quot;-&quot;??_);_(@_)"/>
    <numFmt numFmtId="197" formatCode="_(* #,##0.00000_);_(* \(#,##0.00000\);_(* &quot;-&quot;??_);_(@_)"/>
    <numFmt numFmtId="198" formatCode="_(* #,##0.0000000_);_(* \(#,##0.0000000\);_(* &quot;-&quot;??_);_(@_)"/>
    <numFmt numFmtId="199" formatCode="m/d/yy;@"/>
    <numFmt numFmtId="200" formatCode="[$-409]d\-mmm\-yyyy;@"/>
    <numFmt numFmtId="201" formatCode="m/d/yyyy;@"/>
    <numFmt numFmtId="202" formatCode="m/d/yy\ h:mm;@"/>
    <numFmt numFmtId="203" formatCode="[$-409]mmmm\ d\,\ yyyy;@"/>
    <numFmt numFmtId="204" formatCode="d/m/yyyy;@"/>
    <numFmt numFmtId="205" formatCode="dd/mm/yyyy;@"/>
    <numFmt numFmtId="206" formatCode="[$-809]dd\ mmmm\ yyyy;@"/>
    <numFmt numFmtId="207" formatCode="[$-809]d\ mmmm\ yyyy;@"/>
    <numFmt numFmtId="208" formatCode="yyyy\-mm\-dd;@"/>
    <numFmt numFmtId="209" formatCode="[$-437]yyyy\ &quot;წ.&quot;\ dd\ mmm;@"/>
    <numFmt numFmtId="210" formatCode="mmm\-yyyy"/>
    <numFmt numFmtId="211" formatCode="[$-409]h:mm:ss\ AM/PM"/>
    <numFmt numFmtId="212" formatCode="mmm/yyyy"/>
  </numFmts>
  <fonts count="84">
    <font>
      <sz val="11"/>
      <name val="SPLiteraturuly"/>
      <family val="0"/>
    </font>
    <font>
      <b/>
      <sz val="9"/>
      <color indexed="8"/>
      <name val="Courier New"/>
      <family val="3"/>
    </font>
    <font>
      <b/>
      <sz val="8"/>
      <color indexed="8"/>
      <name val="Courier New"/>
      <family val="3"/>
    </font>
    <font>
      <sz val="9"/>
      <color indexed="8"/>
      <name val="Arial"/>
      <family val="2"/>
    </font>
    <font>
      <b/>
      <sz val="10"/>
      <color indexed="10"/>
      <name val="SPLiteraturuly MT"/>
      <family val="0"/>
    </font>
    <font>
      <sz val="8"/>
      <name val="SPLiteraturuly"/>
      <family val="0"/>
    </font>
    <font>
      <u val="single"/>
      <sz val="11"/>
      <color indexed="12"/>
      <name val="SPLiteraturuly"/>
      <family val="0"/>
    </font>
    <font>
      <u val="single"/>
      <sz val="11"/>
      <color indexed="36"/>
      <name val="SPLiteraturuly"/>
      <family val="0"/>
    </font>
    <font>
      <b/>
      <sz val="10"/>
      <color indexed="8"/>
      <name val="Courier New"/>
      <family val="3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Sylfaen"/>
      <family val="1"/>
    </font>
    <font>
      <b/>
      <sz val="11"/>
      <color indexed="8"/>
      <name val="Sylfaen"/>
      <family val="1"/>
    </font>
    <font>
      <sz val="9"/>
      <name val="Arial"/>
      <family val="2"/>
    </font>
    <font>
      <b/>
      <sz val="11"/>
      <name val="SPLiteraturuly"/>
      <family val="0"/>
    </font>
    <font>
      <sz val="10"/>
      <name val="SPLiteraturuly"/>
      <family val="0"/>
    </font>
    <font>
      <b/>
      <sz val="9"/>
      <color indexed="8"/>
      <name val="Tahoma"/>
      <family val="2"/>
    </font>
    <font>
      <sz val="8"/>
      <name val="Arial"/>
      <family val="2"/>
    </font>
    <font>
      <b/>
      <sz val="8"/>
      <name val="SPLiteraturuly"/>
      <family val="0"/>
    </font>
    <font>
      <sz val="9"/>
      <name val="Courier New"/>
      <family val="3"/>
    </font>
    <font>
      <b/>
      <sz val="9"/>
      <name val="Arial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Courier New"/>
      <family val="3"/>
    </font>
    <font>
      <b/>
      <sz val="8"/>
      <color indexed="23"/>
      <name val="Verdana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sz val="8"/>
      <color indexed="62"/>
      <name val="SPLiteraturuly"/>
      <family val="0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10"/>
      <name val="SPLiteraturuly"/>
      <family val="0"/>
    </font>
    <font>
      <b/>
      <sz val="10"/>
      <color indexed="10"/>
      <name val="SPLiteraturuly"/>
      <family val="0"/>
    </font>
    <font>
      <b/>
      <sz val="8"/>
      <color indexed="10"/>
      <name val="SPLiteraturuly"/>
      <family val="0"/>
    </font>
    <font>
      <sz val="8"/>
      <color indexed="62"/>
      <name val="SPLiteraturuly"/>
      <family val="0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ourier New"/>
      <family val="3"/>
    </font>
    <font>
      <b/>
      <sz val="8"/>
      <color rgb="FF66727B"/>
      <name val="Verdana"/>
      <family val="2"/>
    </font>
    <font>
      <b/>
      <sz val="8"/>
      <color theme="4" tint="-0.24997000396251678"/>
      <name val="Arial"/>
      <family val="2"/>
    </font>
    <font>
      <b/>
      <sz val="9"/>
      <color theme="4" tint="-0.24997000396251678"/>
      <name val="Arial"/>
      <family val="2"/>
    </font>
    <font>
      <b/>
      <sz val="8"/>
      <color theme="4" tint="-0.24997000396251678"/>
      <name val="SPLiteraturuly"/>
      <family val="0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sz val="11"/>
      <color rgb="FFFF0000"/>
      <name val="SPLiteraturuly"/>
      <family val="0"/>
    </font>
    <font>
      <b/>
      <sz val="10"/>
      <color rgb="FFFF0000"/>
      <name val="SPLiteraturuly"/>
      <family val="0"/>
    </font>
    <font>
      <b/>
      <sz val="8"/>
      <color rgb="FFFF0000"/>
      <name val="SPLiteraturuly"/>
      <family val="0"/>
    </font>
    <font>
      <sz val="8"/>
      <color theme="3" tint="0.39998000860214233"/>
      <name val="SPLiteraturuly"/>
      <family val="0"/>
    </font>
    <font>
      <sz val="9"/>
      <color theme="1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7999500036239624"/>
      </left>
      <right style="thin">
        <color theme="3" tint="0.7999500036239624"/>
      </right>
      <top style="thin">
        <color theme="3" tint="0.7999500036239624"/>
      </top>
      <bottom style="thin">
        <color theme="3" tint="0.799950003623962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3" fontId="3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49" fontId="4" fillId="0" borderId="0" xfId="0" applyNumberFormat="1" applyFont="1" applyBorder="1" applyAlignment="1">
      <alignment vertical="center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0" fontId="0" fillId="0" borderId="0" xfId="0" applyAlignment="1">
      <alignment wrapText="1"/>
    </xf>
    <xf numFmtId="0" fontId="1" fillId="0" borderId="0" xfId="0" applyFont="1" applyAlignment="1">
      <alignment vertical="center"/>
    </xf>
    <xf numFmtId="188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 wrapText="1"/>
    </xf>
    <xf numFmtId="188" fontId="8" fillId="0" borderId="0" xfId="0" applyNumberFormat="1" applyFont="1" applyAlignment="1">
      <alignment vertical="center" wrapText="1"/>
    </xf>
    <xf numFmtId="4" fontId="8" fillId="0" borderId="0" xfId="0" applyNumberFormat="1" applyFont="1" applyAlignment="1">
      <alignment vertical="center" wrapText="1"/>
    </xf>
    <xf numFmtId="43" fontId="8" fillId="0" borderId="0" xfId="42" applyFont="1" applyAlignment="1">
      <alignment vertical="center" wrapText="1"/>
    </xf>
    <xf numFmtId="0" fontId="69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88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43" fontId="0" fillId="0" borderId="0" xfId="42" applyFont="1" applyAlignment="1">
      <alignment vertical="center"/>
    </xf>
    <xf numFmtId="0" fontId="2" fillId="0" borderId="0" xfId="0" applyFont="1" applyAlignment="1">
      <alignment vertical="center" wrapText="1"/>
    </xf>
    <xf numFmtId="0" fontId="7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vertical="center"/>
    </xf>
    <xf numFmtId="0" fontId="70" fillId="0" borderId="0" xfId="0" applyFont="1" applyAlignment="1">
      <alignment/>
    </xf>
    <xf numFmtId="0" fontId="70" fillId="33" borderId="0" xfId="0" applyFont="1" applyFill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4" fontId="72" fillId="0" borderId="0" xfId="0" applyNumberFormat="1" applyFont="1" applyBorder="1" applyAlignment="1">
      <alignment horizontal="right" vertical="center"/>
    </xf>
    <xf numFmtId="0" fontId="73" fillId="0" borderId="0" xfId="0" applyFont="1" applyBorder="1" applyAlignment="1">
      <alignment horizontal="center" vertical="center" wrapText="1"/>
    </xf>
    <xf numFmtId="0" fontId="74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0" fontId="11" fillId="0" borderId="0" xfId="0" applyFont="1" applyAlignment="1">
      <alignment vertical="center" wrapText="1"/>
    </xf>
    <xf numFmtId="4" fontId="75" fillId="0" borderId="0" xfId="0" applyNumberFormat="1" applyFont="1" applyAlignment="1">
      <alignment horizontal="right" vertical="center"/>
    </xf>
    <xf numFmtId="4" fontId="76" fillId="0" borderId="0" xfId="0" applyNumberFormat="1" applyFont="1" applyAlignment="1">
      <alignment horizontal="right" vertical="center"/>
    </xf>
    <xf numFmtId="43" fontId="77" fillId="0" borderId="0" xfId="42" applyFont="1" applyAlignment="1">
      <alignment vertical="center"/>
    </xf>
    <xf numFmtId="4" fontId="78" fillId="0" borderId="0" xfId="0" applyNumberFormat="1" applyFont="1" applyFill="1" applyAlignment="1">
      <alignment horizontal="right" vertical="center"/>
    </xf>
    <xf numFmtId="4" fontId="79" fillId="0" borderId="0" xfId="0" applyNumberFormat="1" applyFont="1" applyFill="1" applyAlignment="1">
      <alignment horizontal="right" vertical="center"/>
    </xf>
    <xf numFmtId="43" fontId="77" fillId="0" borderId="0" xfId="42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right" vertical="center"/>
    </xf>
    <xf numFmtId="43" fontId="15" fillId="0" borderId="0" xfId="42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74" fillId="0" borderId="10" xfId="0" applyFont="1" applyBorder="1" applyAlignment="1">
      <alignment vertical="center" wrapText="1"/>
    </xf>
    <xf numFmtId="3" fontId="74" fillId="0" borderId="10" xfId="0" applyNumberFormat="1" applyFont="1" applyFill="1" applyBorder="1" applyAlignment="1">
      <alignment vertical="center" wrapText="1"/>
    </xf>
    <xf numFmtId="0" fontId="77" fillId="0" borderId="0" xfId="0" applyFont="1" applyAlignment="1">
      <alignment vertical="center"/>
    </xf>
    <xf numFmtId="4" fontId="5" fillId="0" borderId="0" xfId="0" applyNumberFormat="1" applyFont="1" applyAlignment="1">
      <alignment horizontal="right" vertical="center"/>
    </xf>
    <xf numFmtId="0" fontId="70" fillId="0" borderId="0" xfId="0" applyFont="1" applyFill="1" applyAlignment="1">
      <alignment horizontal="center" vertical="center" wrapText="1"/>
    </xf>
    <xf numFmtId="193" fontId="70" fillId="0" borderId="0" xfId="42" applyNumberFormat="1" applyFont="1" applyFill="1" applyAlignment="1">
      <alignment/>
    </xf>
    <xf numFmtId="190" fontId="0" fillId="0" borderId="0" xfId="0" applyNumberFormat="1" applyFill="1" applyAlignment="1">
      <alignment/>
    </xf>
    <xf numFmtId="0" fontId="80" fillId="0" borderId="0" xfId="0" applyFont="1" applyAlignment="1">
      <alignment horizontal="center" vertical="center" wrapText="1"/>
    </xf>
    <xf numFmtId="0" fontId="81" fillId="0" borderId="0" xfId="0" applyFont="1" applyFill="1" applyAlignment="1">
      <alignment vertical="center"/>
    </xf>
    <xf numFmtId="0" fontId="81" fillId="0" borderId="10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Fill="1" applyBorder="1" applyAlignment="1">
      <alignment/>
    </xf>
    <xf numFmtId="43" fontId="21" fillId="0" borderId="0" xfId="42" applyFon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190" fontId="13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Font="1" applyBorder="1" applyAlignment="1">
      <alignment horizontal="right" vertical="center"/>
    </xf>
    <xf numFmtId="4" fontId="18" fillId="0" borderId="0" xfId="0" applyNumberFormat="1" applyFont="1" applyBorder="1" applyAlignment="1">
      <alignment horizontal="right" vertical="center"/>
    </xf>
    <xf numFmtId="188" fontId="0" fillId="0" borderId="0" xfId="0" applyNumberFormat="1" applyBorder="1" applyAlignment="1">
      <alignment horizontal="center" vertical="center"/>
    </xf>
    <xf numFmtId="3" fontId="10" fillId="0" borderId="0" xfId="0" applyNumberFormat="1" applyFont="1" applyBorder="1" applyAlignment="1">
      <alignment horizontal="right" vertical="center"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left"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90" fontId="13" fillId="0" borderId="10" xfId="0" applyNumberFormat="1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 vertical="center"/>
    </xf>
    <xf numFmtId="190" fontId="74" fillId="0" borderId="10" xfId="0" applyNumberFormat="1" applyFont="1" applyFill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0" fontId="74" fillId="0" borderId="10" xfId="0" applyFont="1" applyBorder="1" applyAlignment="1">
      <alignment horizontal="left" vertical="center" wrapText="1"/>
    </xf>
    <xf numFmtId="0" fontId="82" fillId="0" borderId="10" xfId="0" applyFont="1" applyBorder="1" applyAlignment="1">
      <alignment horizontal="center" vertical="center" wrapText="1"/>
    </xf>
    <xf numFmtId="4" fontId="74" fillId="0" borderId="10" xfId="0" applyNumberFormat="1" applyFont="1" applyBorder="1" applyAlignment="1">
      <alignment horizontal="right" vertical="center"/>
    </xf>
    <xf numFmtId="3" fontId="74" fillId="0" borderId="10" xfId="0" applyNumberFormat="1" applyFont="1" applyBorder="1" applyAlignment="1">
      <alignment horizontal="right" vertical="center"/>
    </xf>
    <xf numFmtId="4" fontId="74" fillId="0" borderId="10" xfId="0" applyNumberFormat="1" applyFont="1" applyBorder="1" applyAlignment="1">
      <alignment horizontal="center"/>
    </xf>
    <xf numFmtId="3" fontId="74" fillId="0" borderId="10" xfId="0" applyNumberFormat="1" applyFont="1" applyBorder="1" applyAlignment="1">
      <alignment horizontal="center" vertical="center"/>
    </xf>
    <xf numFmtId="0" fontId="74" fillId="34" borderId="10" xfId="0" applyFont="1" applyFill="1" applyBorder="1" applyAlignment="1">
      <alignment horizontal="left" vertical="center" wrapText="1"/>
    </xf>
    <xf numFmtId="4" fontId="74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center"/>
    </xf>
    <xf numFmtId="0" fontId="7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81" fillId="0" borderId="10" xfId="0" applyFont="1" applyBorder="1" applyAlignment="1">
      <alignment horizontal="center" vertical="center" wrapText="1"/>
    </xf>
    <xf numFmtId="188" fontId="3" fillId="0" borderId="1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81" fillId="0" borderId="10" xfId="0" applyFont="1" applyFill="1" applyBorder="1" applyAlignment="1">
      <alignment vertical="center" wrapText="1"/>
    </xf>
    <xf numFmtId="0" fontId="81" fillId="0" borderId="10" xfId="0" applyFont="1" applyFill="1" applyBorder="1" applyAlignment="1">
      <alignment horizontal="center" vertical="center" wrapText="1"/>
    </xf>
    <xf numFmtId="188" fontId="81" fillId="0" borderId="10" xfId="0" applyNumberFormat="1" applyFont="1" applyBorder="1" applyAlignment="1">
      <alignment horizontal="left" vertical="center" wrapText="1"/>
    </xf>
    <xf numFmtId="190" fontId="81" fillId="0" borderId="10" xfId="0" applyNumberFormat="1" applyFont="1" applyFill="1" applyBorder="1" applyAlignment="1">
      <alignment horizontal="left" vertical="center"/>
    </xf>
    <xf numFmtId="0" fontId="83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R107"/>
  <sheetViews>
    <sheetView tabSelected="1" zoomScalePageLayoutView="0" workbookViewId="0" topLeftCell="B73">
      <selection activeCell="A1" sqref="A1:A16384"/>
    </sheetView>
  </sheetViews>
  <sheetFormatPr defaultColWidth="8.8984375" defaultRowHeight="14.25"/>
  <cols>
    <col min="1" max="1" width="2.59765625" style="15" hidden="1" customWidth="1"/>
    <col min="2" max="2" width="25.69921875" style="38" customWidth="1"/>
    <col min="3" max="3" width="26.19921875" style="22" customWidth="1"/>
    <col min="4" max="4" width="14.8984375" style="49" hidden="1" customWidth="1"/>
    <col min="5" max="5" width="6.8984375" style="22" customWidth="1"/>
    <col min="6" max="6" width="10.19921875" style="23" customWidth="1"/>
    <col min="7" max="7" width="4.19921875" style="30" customWidth="1"/>
    <col min="8" max="8" width="15.59765625" style="24" hidden="1" customWidth="1"/>
    <col min="9" max="9" width="10.59765625" style="24" customWidth="1"/>
    <col min="10" max="10" width="10.69921875" style="24" customWidth="1"/>
    <col min="11" max="11" width="9.19921875" style="24" hidden="1" customWidth="1"/>
    <col min="12" max="12" width="10.5" style="24" customWidth="1"/>
    <col min="13" max="13" width="9.5" style="24" customWidth="1"/>
    <col min="14" max="14" width="7.59765625" style="24" customWidth="1"/>
    <col min="15" max="15" width="8.09765625" style="24" customWidth="1"/>
    <col min="16" max="16" width="11.3984375" style="24" customWidth="1"/>
    <col min="17" max="17" width="11.3984375" style="25" customWidth="1"/>
    <col min="18" max="16384" width="8.8984375" style="15" customWidth="1"/>
  </cols>
  <sheetData>
    <row r="1" spans="2:17" s="12" customFormat="1" ht="12.75">
      <c r="B1" s="38"/>
      <c r="D1" s="47"/>
      <c r="F1" s="13"/>
      <c r="G1" s="29"/>
      <c r="H1" s="14"/>
      <c r="I1" s="14"/>
      <c r="J1" s="14"/>
      <c r="K1" s="14"/>
      <c r="L1" s="14"/>
      <c r="M1" s="14"/>
      <c r="N1" s="14"/>
      <c r="O1" s="14"/>
      <c r="Q1" s="31"/>
    </row>
    <row r="2" spans="2:17" s="12" customFormat="1" ht="10.5" customHeight="1">
      <c r="B2" s="38"/>
      <c r="D2" s="47"/>
      <c r="F2" s="13"/>
      <c r="G2" s="29"/>
      <c r="H2" s="14"/>
      <c r="I2" s="14"/>
      <c r="J2" s="14"/>
      <c r="K2" s="14"/>
      <c r="L2" s="14"/>
      <c r="M2" s="14"/>
      <c r="N2" s="14"/>
      <c r="O2" s="14"/>
      <c r="Q2" s="31"/>
    </row>
    <row r="3" spans="2:17" s="12" customFormat="1" ht="12.75">
      <c r="B3" s="38"/>
      <c r="D3" s="47"/>
      <c r="F3" s="13"/>
      <c r="G3" s="29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2:17" ht="15.75" customHeight="1">
      <c r="B4" s="113" t="s">
        <v>182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</row>
    <row r="5" spans="2:17" ht="15.75" customHeight="1"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</row>
    <row r="6" spans="2:17" s="16" customFormat="1" ht="13.5">
      <c r="B6" s="39"/>
      <c r="C6" s="26"/>
      <c r="D6" s="48"/>
      <c r="F6" s="17"/>
      <c r="G6" s="26"/>
      <c r="H6" s="18"/>
      <c r="I6" s="18"/>
      <c r="J6" s="18"/>
      <c r="K6" s="18"/>
      <c r="L6" s="18"/>
      <c r="M6" s="18"/>
      <c r="N6" s="18"/>
      <c r="O6" s="18"/>
      <c r="P6" s="18"/>
      <c r="Q6" s="19"/>
    </row>
    <row r="7" spans="2:17" s="40" customFormat="1" ht="38.25" customHeight="1">
      <c r="B7" s="80" t="s">
        <v>121</v>
      </c>
      <c r="C7" s="80" t="s">
        <v>140</v>
      </c>
      <c r="D7" s="81"/>
      <c r="E7" s="80" t="s">
        <v>109</v>
      </c>
      <c r="F7" s="82" t="s">
        <v>141</v>
      </c>
      <c r="G7" s="80" t="s">
        <v>110</v>
      </c>
      <c r="H7" s="80" t="s">
        <v>31</v>
      </c>
      <c r="I7" s="80" t="s">
        <v>111</v>
      </c>
      <c r="J7" s="80" t="s">
        <v>112</v>
      </c>
      <c r="K7" s="80" t="s">
        <v>49</v>
      </c>
      <c r="L7" s="80" t="s">
        <v>155</v>
      </c>
      <c r="M7" s="80" t="s">
        <v>146</v>
      </c>
      <c r="N7" s="80" t="s">
        <v>149</v>
      </c>
      <c r="O7" s="80" t="s">
        <v>150</v>
      </c>
      <c r="P7" s="80" t="s">
        <v>147</v>
      </c>
      <c r="Q7" s="80" t="s">
        <v>148</v>
      </c>
    </row>
    <row r="8" spans="1:17" s="20" customFormat="1" ht="33.75" customHeight="1">
      <c r="A8" s="67">
        <v>1</v>
      </c>
      <c r="B8" s="54" t="s">
        <v>84</v>
      </c>
      <c r="C8" s="54" t="s">
        <v>96</v>
      </c>
      <c r="D8" s="83" t="s">
        <v>26</v>
      </c>
      <c r="E8" s="54" t="s">
        <v>37</v>
      </c>
      <c r="F8" s="84">
        <v>36206</v>
      </c>
      <c r="G8" s="85" t="s">
        <v>1</v>
      </c>
      <c r="H8" s="86">
        <v>7413732.28</v>
      </c>
      <c r="I8" s="87">
        <v>7413732.28</v>
      </c>
      <c r="J8" s="87">
        <v>7413732.28</v>
      </c>
      <c r="K8" s="87"/>
      <c r="L8" s="87">
        <v>3032983.53</v>
      </c>
      <c r="M8" s="87">
        <v>1137723.657</v>
      </c>
      <c r="N8" s="87"/>
      <c r="O8" s="87"/>
      <c r="P8" s="87">
        <v>4380748.75</v>
      </c>
      <c r="Q8" s="87">
        <v>15929716.679624999</v>
      </c>
    </row>
    <row r="9" spans="1:18" s="21" customFormat="1" ht="33.75" customHeight="1">
      <c r="A9" s="21">
        <f>A8+1</f>
        <v>2</v>
      </c>
      <c r="B9" s="54" t="s">
        <v>105</v>
      </c>
      <c r="C9" s="54" t="s">
        <v>106</v>
      </c>
      <c r="D9" s="83" t="s">
        <v>19</v>
      </c>
      <c r="E9" s="54" t="s">
        <v>37</v>
      </c>
      <c r="F9" s="84">
        <v>36406</v>
      </c>
      <c r="G9" s="85" t="s">
        <v>1</v>
      </c>
      <c r="H9" s="86">
        <v>1810352.88</v>
      </c>
      <c r="I9" s="87">
        <v>1810352.88</v>
      </c>
      <c r="J9" s="87">
        <v>1810352.88</v>
      </c>
      <c r="K9" s="87"/>
      <c r="L9" s="87">
        <v>1176504.42</v>
      </c>
      <c r="M9" s="87">
        <v>694293.67</v>
      </c>
      <c r="N9" s="87"/>
      <c r="O9" s="87"/>
      <c r="P9" s="87">
        <v>633848.46</v>
      </c>
      <c r="Q9" s="87">
        <v>2304863.1550979996</v>
      </c>
      <c r="R9" s="20"/>
    </row>
    <row r="10" spans="1:18" s="21" customFormat="1" ht="33.75" customHeight="1">
      <c r="A10" s="21">
        <f>A9+1</f>
        <v>3</v>
      </c>
      <c r="B10" s="54" t="s">
        <v>84</v>
      </c>
      <c r="C10" s="54" t="s">
        <v>97</v>
      </c>
      <c r="D10" s="83" t="s">
        <v>6</v>
      </c>
      <c r="E10" s="54" t="s">
        <v>32</v>
      </c>
      <c r="F10" s="84">
        <v>37517</v>
      </c>
      <c r="G10" s="85" t="s">
        <v>0</v>
      </c>
      <c r="H10" s="86">
        <v>32388487.01</v>
      </c>
      <c r="I10" s="87">
        <v>32388487.01</v>
      </c>
      <c r="J10" s="87">
        <v>32388487.01</v>
      </c>
      <c r="K10" s="87"/>
      <c r="L10" s="87">
        <v>27975717.36</v>
      </c>
      <c r="M10" s="87">
        <v>18106641.919</v>
      </c>
      <c r="N10" s="87"/>
      <c r="O10" s="87"/>
      <c r="P10" s="87">
        <v>4412769.65</v>
      </c>
      <c r="Q10" s="87">
        <v>14493741.915425</v>
      </c>
      <c r="R10" s="20"/>
    </row>
    <row r="11" spans="1:18" s="21" customFormat="1" ht="33.75" customHeight="1">
      <c r="A11" s="21">
        <f>A10+1</f>
        <v>4</v>
      </c>
      <c r="B11" s="54" t="s">
        <v>84</v>
      </c>
      <c r="C11" s="54" t="s">
        <v>138</v>
      </c>
      <c r="D11" s="83" t="s">
        <v>22</v>
      </c>
      <c r="E11" s="54" t="s">
        <v>37</v>
      </c>
      <c r="F11" s="84">
        <v>37517</v>
      </c>
      <c r="G11" s="85" t="s">
        <v>1</v>
      </c>
      <c r="H11" s="86">
        <v>12783000</v>
      </c>
      <c r="I11" s="87">
        <v>12782297.03</v>
      </c>
      <c r="J11" s="87">
        <v>12782297.03</v>
      </c>
      <c r="K11" s="87">
        <v>751941.18</v>
      </c>
      <c r="L11" s="87">
        <v>10527176.52</v>
      </c>
      <c r="M11" s="87">
        <v>3788527.86</v>
      </c>
      <c r="N11" s="87"/>
      <c r="O11" s="87"/>
      <c r="P11" s="87">
        <v>1503179.33</v>
      </c>
      <c r="Q11" s="87">
        <v>5466010.997679</v>
      </c>
      <c r="R11" s="20"/>
    </row>
    <row r="12" spans="1:18" s="21" customFormat="1" ht="33.75" customHeight="1">
      <c r="A12" s="21">
        <f>A11+1</f>
        <v>5</v>
      </c>
      <c r="B12" s="54" t="s">
        <v>95</v>
      </c>
      <c r="C12" s="54" t="s">
        <v>104</v>
      </c>
      <c r="D12" s="83" t="s">
        <v>27</v>
      </c>
      <c r="E12" s="54" t="s">
        <v>37</v>
      </c>
      <c r="F12" s="84">
        <v>37956</v>
      </c>
      <c r="G12" s="85" t="s">
        <v>1</v>
      </c>
      <c r="H12" s="86">
        <v>190024.79</v>
      </c>
      <c r="I12" s="87">
        <v>190024.79</v>
      </c>
      <c r="J12" s="87">
        <v>190024.79</v>
      </c>
      <c r="K12" s="87"/>
      <c r="L12" s="87">
        <v>83287.13</v>
      </c>
      <c r="M12" s="87">
        <v>24526.199</v>
      </c>
      <c r="N12" s="87"/>
      <c r="O12" s="87"/>
      <c r="P12" s="87">
        <v>106737.66</v>
      </c>
      <c r="Q12" s="87">
        <v>388130.153058</v>
      </c>
      <c r="R12" s="20"/>
    </row>
    <row r="13" spans="1:18" s="21" customFormat="1" ht="33.75" customHeight="1">
      <c r="A13" s="21">
        <f>A12+1</f>
        <v>6</v>
      </c>
      <c r="B13" s="54" t="s">
        <v>84</v>
      </c>
      <c r="C13" s="54" t="s">
        <v>103</v>
      </c>
      <c r="D13" s="83" t="s">
        <v>7</v>
      </c>
      <c r="E13" s="54" t="s">
        <v>32</v>
      </c>
      <c r="F13" s="84">
        <v>38279</v>
      </c>
      <c r="G13" s="85" t="s">
        <v>0</v>
      </c>
      <c r="H13" s="86">
        <v>3808492.98</v>
      </c>
      <c r="I13" s="87">
        <v>3808492.98</v>
      </c>
      <c r="J13" s="87">
        <v>3808492.98</v>
      </c>
      <c r="K13" s="87"/>
      <c r="L13" s="87">
        <v>3284724.09</v>
      </c>
      <c r="M13" s="87">
        <v>2183025.3</v>
      </c>
      <c r="N13" s="87"/>
      <c r="O13" s="87"/>
      <c r="P13" s="87">
        <v>523768.89</v>
      </c>
      <c r="Q13" s="87">
        <v>1720318.919205</v>
      </c>
      <c r="R13" s="20"/>
    </row>
    <row r="14" spans="2:18" s="21" customFormat="1" ht="32.25" customHeight="1" hidden="1">
      <c r="B14" s="57" t="s">
        <v>114</v>
      </c>
      <c r="C14" s="57" t="s">
        <v>107</v>
      </c>
      <c r="D14" s="83"/>
      <c r="E14" s="57" t="s">
        <v>52</v>
      </c>
      <c r="F14" s="88">
        <v>38532</v>
      </c>
      <c r="G14" s="85" t="s">
        <v>0</v>
      </c>
      <c r="H14" s="89"/>
      <c r="I14" s="87"/>
      <c r="J14" s="87"/>
      <c r="K14" s="87"/>
      <c r="L14" s="87"/>
      <c r="M14" s="87"/>
      <c r="N14" s="87"/>
      <c r="O14" s="87"/>
      <c r="P14" s="87"/>
      <c r="Q14" s="87">
        <v>0</v>
      </c>
      <c r="R14" s="20"/>
    </row>
    <row r="15" spans="2:18" s="21" customFormat="1" ht="32.25" customHeight="1" hidden="1">
      <c r="B15" s="57" t="s">
        <v>113</v>
      </c>
      <c r="C15" s="57" t="s">
        <v>107</v>
      </c>
      <c r="D15" s="83"/>
      <c r="E15" s="57" t="s">
        <v>52</v>
      </c>
      <c r="F15" s="88">
        <v>38532</v>
      </c>
      <c r="G15" s="85" t="s">
        <v>5</v>
      </c>
      <c r="H15" s="89"/>
      <c r="I15" s="87"/>
      <c r="J15" s="87"/>
      <c r="K15" s="87"/>
      <c r="L15" s="87"/>
      <c r="M15" s="87"/>
      <c r="N15" s="87"/>
      <c r="O15" s="87"/>
      <c r="P15" s="87"/>
      <c r="Q15" s="87">
        <v>0</v>
      </c>
      <c r="R15" s="20"/>
    </row>
    <row r="16" spans="2:18" s="21" customFormat="1" ht="32.25" customHeight="1" hidden="1">
      <c r="B16" s="57" t="s">
        <v>84</v>
      </c>
      <c r="C16" s="57" t="s">
        <v>126</v>
      </c>
      <c r="D16" s="90"/>
      <c r="E16" s="57" t="s">
        <v>32</v>
      </c>
      <c r="F16" s="88">
        <v>38747</v>
      </c>
      <c r="G16" s="85" t="s">
        <v>0</v>
      </c>
      <c r="H16" s="89"/>
      <c r="I16" s="87"/>
      <c r="J16" s="87"/>
      <c r="K16" s="87"/>
      <c r="L16" s="87"/>
      <c r="M16" s="87"/>
      <c r="N16" s="87"/>
      <c r="O16" s="87"/>
      <c r="P16" s="87"/>
      <c r="Q16" s="87">
        <v>0</v>
      </c>
      <c r="R16" s="20"/>
    </row>
    <row r="17" spans="1:18" s="21" customFormat="1" ht="33.75" customHeight="1">
      <c r="A17" s="21">
        <f>A13+1</f>
        <v>7</v>
      </c>
      <c r="B17" s="54" t="s">
        <v>84</v>
      </c>
      <c r="C17" s="54" t="s">
        <v>125</v>
      </c>
      <c r="D17" s="83" t="s">
        <v>30</v>
      </c>
      <c r="E17" s="54" t="s">
        <v>37</v>
      </c>
      <c r="F17" s="84">
        <v>38747</v>
      </c>
      <c r="G17" s="85" t="s">
        <v>1</v>
      </c>
      <c r="H17" s="86">
        <v>549722.81</v>
      </c>
      <c r="I17" s="87">
        <v>549722.81</v>
      </c>
      <c r="J17" s="87">
        <v>549722.81</v>
      </c>
      <c r="K17" s="87"/>
      <c r="L17" s="87"/>
      <c r="M17" s="87"/>
      <c r="N17" s="87"/>
      <c r="O17" s="87"/>
      <c r="P17" s="87">
        <v>549722.81</v>
      </c>
      <c r="Q17" s="87">
        <v>1998957.054003</v>
      </c>
      <c r="R17" s="20"/>
    </row>
    <row r="18" spans="1:18" s="21" customFormat="1" ht="33.75" customHeight="1">
      <c r="A18" s="21">
        <f>A17+1</f>
        <v>8</v>
      </c>
      <c r="B18" s="54" t="s">
        <v>84</v>
      </c>
      <c r="C18" s="54" t="s">
        <v>124</v>
      </c>
      <c r="D18" s="83" t="s">
        <v>23</v>
      </c>
      <c r="E18" s="54" t="s">
        <v>37</v>
      </c>
      <c r="F18" s="84">
        <v>38747</v>
      </c>
      <c r="G18" s="85" t="s">
        <v>1</v>
      </c>
      <c r="H18" s="86">
        <v>1207782.41</v>
      </c>
      <c r="I18" s="87">
        <v>1207782.41</v>
      </c>
      <c r="J18" s="87">
        <v>1207782.41</v>
      </c>
      <c r="K18" s="87"/>
      <c r="L18" s="87">
        <v>748804.53</v>
      </c>
      <c r="M18" s="87"/>
      <c r="N18" s="87"/>
      <c r="O18" s="87"/>
      <c r="P18" s="87">
        <v>458977.88</v>
      </c>
      <c r="Q18" s="87">
        <v>1668981.265044</v>
      </c>
      <c r="R18" s="20"/>
    </row>
    <row r="19" spans="1:18" s="21" customFormat="1" ht="33.75" customHeight="1">
      <c r="A19" s="21">
        <f>A18+1</f>
        <v>9</v>
      </c>
      <c r="B19" s="54" t="s">
        <v>84</v>
      </c>
      <c r="C19" s="54" t="s">
        <v>98</v>
      </c>
      <c r="D19" s="83" t="s">
        <v>29</v>
      </c>
      <c r="E19" s="54" t="s">
        <v>37</v>
      </c>
      <c r="F19" s="84">
        <v>38901</v>
      </c>
      <c r="G19" s="85" t="s">
        <v>1</v>
      </c>
      <c r="H19" s="86">
        <v>8313250.19</v>
      </c>
      <c r="I19" s="87">
        <v>8313250.19</v>
      </c>
      <c r="J19" s="87">
        <v>8313250.19</v>
      </c>
      <c r="K19" s="87"/>
      <c r="L19" s="87">
        <v>2992770</v>
      </c>
      <c r="M19" s="87">
        <v>813751.07</v>
      </c>
      <c r="N19" s="87"/>
      <c r="O19" s="87"/>
      <c r="P19" s="87">
        <v>5320480.19</v>
      </c>
      <c r="Q19" s="87">
        <v>19346862.114897</v>
      </c>
      <c r="R19" s="20"/>
    </row>
    <row r="20" spans="1:18" s="21" customFormat="1" ht="33.75" customHeight="1">
      <c r="A20" s="21">
        <f>A19+1</f>
        <v>10</v>
      </c>
      <c r="B20" s="54" t="s">
        <v>84</v>
      </c>
      <c r="C20" s="54" t="s">
        <v>99</v>
      </c>
      <c r="D20" s="83" t="s">
        <v>20</v>
      </c>
      <c r="E20" s="54" t="s">
        <v>37</v>
      </c>
      <c r="F20" s="84">
        <v>38943</v>
      </c>
      <c r="G20" s="85" t="s">
        <v>1</v>
      </c>
      <c r="H20" s="86">
        <v>10000000</v>
      </c>
      <c r="I20" s="87">
        <v>10000000</v>
      </c>
      <c r="J20" s="87">
        <v>10000000</v>
      </c>
      <c r="K20" s="87"/>
      <c r="L20" s="87">
        <v>5999999.94</v>
      </c>
      <c r="M20" s="87">
        <v>1272226.285</v>
      </c>
      <c r="N20" s="87"/>
      <c r="O20" s="87"/>
      <c r="P20" s="87">
        <v>4000000.06</v>
      </c>
      <c r="Q20" s="87">
        <v>14545200.218178</v>
      </c>
      <c r="R20" s="20"/>
    </row>
    <row r="21" spans="1:18" s="59" customFormat="1" ht="28.5" customHeight="1" hidden="1">
      <c r="A21" s="37"/>
      <c r="B21" s="58" t="s">
        <v>68</v>
      </c>
      <c r="C21" s="57" t="s">
        <v>100</v>
      </c>
      <c r="D21" s="90"/>
      <c r="E21" s="57" t="s">
        <v>40</v>
      </c>
      <c r="F21" s="88">
        <v>39115</v>
      </c>
      <c r="G21" s="91" t="s">
        <v>4</v>
      </c>
      <c r="H21" s="92"/>
      <c r="I21" s="93"/>
      <c r="J21" s="93"/>
      <c r="K21" s="93"/>
      <c r="L21" s="93"/>
      <c r="M21" s="93"/>
      <c r="N21" s="93"/>
      <c r="O21" s="93"/>
      <c r="P21" s="93"/>
      <c r="Q21" s="93"/>
      <c r="R21" s="20"/>
    </row>
    <row r="22" spans="1:18" s="21" customFormat="1" ht="33.75" customHeight="1">
      <c r="A22" s="21">
        <f>A20+1</f>
        <v>11</v>
      </c>
      <c r="B22" s="54" t="s">
        <v>69</v>
      </c>
      <c r="C22" s="54" t="s">
        <v>101</v>
      </c>
      <c r="D22" s="83" t="s">
        <v>21</v>
      </c>
      <c r="E22" s="54" t="s">
        <v>37</v>
      </c>
      <c r="F22" s="84">
        <v>39150</v>
      </c>
      <c r="G22" s="85" t="s">
        <v>1</v>
      </c>
      <c r="H22" s="86">
        <v>17079043.17</v>
      </c>
      <c r="I22" s="87">
        <v>17079043.17</v>
      </c>
      <c r="J22" s="87">
        <v>17079043.17</v>
      </c>
      <c r="K22" s="87"/>
      <c r="L22" s="87">
        <v>1704000</v>
      </c>
      <c r="M22" s="87">
        <v>1403146.782</v>
      </c>
      <c r="N22" s="87"/>
      <c r="O22" s="87"/>
      <c r="P22" s="87">
        <v>15375043.17</v>
      </c>
      <c r="Q22" s="87">
        <v>55908269.479071</v>
      </c>
      <c r="R22" s="20"/>
    </row>
    <row r="23" spans="2:18" s="37" customFormat="1" ht="28.5" customHeight="1" hidden="1">
      <c r="B23" s="58" t="s">
        <v>122</v>
      </c>
      <c r="C23" s="57" t="s">
        <v>123</v>
      </c>
      <c r="D23" s="90"/>
      <c r="E23" s="57" t="s">
        <v>35</v>
      </c>
      <c r="F23" s="88">
        <v>39212</v>
      </c>
      <c r="G23" s="91" t="s">
        <v>0</v>
      </c>
      <c r="H23" s="94"/>
      <c r="I23" s="95"/>
      <c r="J23" s="95"/>
      <c r="K23" s="95"/>
      <c r="L23" s="95"/>
      <c r="M23" s="95"/>
      <c r="N23" s="95"/>
      <c r="O23" s="95"/>
      <c r="P23" s="95"/>
      <c r="Q23" s="93">
        <v>0</v>
      </c>
      <c r="R23" s="20"/>
    </row>
    <row r="24" spans="1:18" s="21" customFormat="1" ht="33.75" customHeight="1">
      <c r="A24" s="21">
        <f>A22+1</f>
        <v>12</v>
      </c>
      <c r="B24" s="54" t="s">
        <v>108</v>
      </c>
      <c r="C24" s="54" t="s">
        <v>93</v>
      </c>
      <c r="D24" s="83" t="s">
        <v>18</v>
      </c>
      <c r="E24" s="54" t="s">
        <v>39</v>
      </c>
      <c r="F24" s="84">
        <v>39799</v>
      </c>
      <c r="G24" s="85" t="s">
        <v>3</v>
      </c>
      <c r="H24" s="86">
        <v>2954862209</v>
      </c>
      <c r="I24" s="87">
        <v>2954862209</v>
      </c>
      <c r="J24" s="87">
        <v>2954862209</v>
      </c>
      <c r="K24" s="87"/>
      <c r="L24" s="87">
        <v>2096998971.19</v>
      </c>
      <c r="M24" s="87">
        <v>494766948.956</v>
      </c>
      <c r="N24" s="87"/>
      <c r="O24" s="87"/>
      <c r="P24" s="87">
        <v>857863237.81</v>
      </c>
      <c r="Q24" s="87">
        <v>26094483.967704576</v>
      </c>
      <c r="R24" s="20"/>
    </row>
    <row r="25" spans="1:18" s="21" customFormat="1" ht="33.75" customHeight="1">
      <c r="A25" s="21">
        <f>A24+1</f>
        <v>13</v>
      </c>
      <c r="B25" s="54" t="s">
        <v>102</v>
      </c>
      <c r="C25" s="54" t="s">
        <v>59</v>
      </c>
      <c r="D25" s="83" t="s">
        <v>17</v>
      </c>
      <c r="E25" s="54" t="s">
        <v>38</v>
      </c>
      <c r="F25" s="84">
        <v>39843</v>
      </c>
      <c r="G25" s="85" t="s">
        <v>1</v>
      </c>
      <c r="H25" s="86">
        <v>4690000</v>
      </c>
      <c r="I25" s="87">
        <v>4690000</v>
      </c>
      <c r="J25" s="87">
        <v>4690000</v>
      </c>
      <c r="K25" s="87"/>
      <c r="L25" s="87">
        <v>1791004</v>
      </c>
      <c r="M25" s="87">
        <v>510934.57</v>
      </c>
      <c r="N25" s="87"/>
      <c r="O25" s="87"/>
      <c r="P25" s="87">
        <v>2898996</v>
      </c>
      <c r="Q25" s="87">
        <v>10541619.1548</v>
      </c>
      <c r="R25" s="20"/>
    </row>
    <row r="26" spans="2:18" s="21" customFormat="1" ht="28.5" customHeight="1" hidden="1">
      <c r="B26" s="57" t="s">
        <v>69</v>
      </c>
      <c r="C26" s="57" t="s">
        <v>89</v>
      </c>
      <c r="D26" s="96"/>
      <c r="E26" s="57" t="s">
        <v>35</v>
      </c>
      <c r="F26" s="88">
        <v>39862</v>
      </c>
      <c r="G26" s="91" t="s">
        <v>1</v>
      </c>
      <c r="H26" s="92">
        <v>0</v>
      </c>
      <c r="I26" s="93">
        <v>0</v>
      </c>
      <c r="J26" s="93">
        <v>0</v>
      </c>
      <c r="K26" s="93"/>
      <c r="L26" s="93">
        <v>0</v>
      </c>
      <c r="M26" s="93">
        <v>0</v>
      </c>
      <c r="N26" s="93"/>
      <c r="O26" s="93"/>
      <c r="P26" s="93"/>
      <c r="Q26" s="93">
        <v>0</v>
      </c>
      <c r="R26" s="20"/>
    </row>
    <row r="27" spans="1:18" s="21" customFormat="1" ht="48" customHeight="1">
      <c r="A27" s="21">
        <f>A25+1</f>
        <v>14</v>
      </c>
      <c r="B27" s="54" t="s">
        <v>85</v>
      </c>
      <c r="C27" s="54" t="s">
        <v>137</v>
      </c>
      <c r="D27" s="83" t="s">
        <v>28</v>
      </c>
      <c r="E27" s="54" t="s">
        <v>37</v>
      </c>
      <c r="F27" s="84">
        <v>39909</v>
      </c>
      <c r="G27" s="85" t="s">
        <v>1</v>
      </c>
      <c r="H27" s="86">
        <v>10000000</v>
      </c>
      <c r="I27" s="87">
        <v>6700000</v>
      </c>
      <c r="J27" s="87">
        <v>6700000</v>
      </c>
      <c r="K27" s="87"/>
      <c r="L27" s="87">
        <v>2679600</v>
      </c>
      <c r="M27" s="87">
        <v>1008224.158</v>
      </c>
      <c r="N27" s="87"/>
      <c r="O27" s="87"/>
      <c r="P27" s="87">
        <v>4020400</v>
      </c>
      <c r="Q27" s="87">
        <v>14619380.52</v>
      </c>
      <c r="R27" s="20"/>
    </row>
    <row r="28" spans="1:18" s="21" customFormat="1" ht="33.75" customHeight="1">
      <c r="A28" s="21">
        <f>A27+1</f>
        <v>15</v>
      </c>
      <c r="B28" s="54" t="s">
        <v>69</v>
      </c>
      <c r="C28" s="54" t="s">
        <v>139</v>
      </c>
      <c r="D28" s="83" t="s">
        <v>48</v>
      </c>
      <c r="E28" s="54" t="s">
        <v>37</v>
      </c>
      <c r="F28" s="84">
        <v>39909</v>
      </c>
      <c r="G28" s="85" t="s">
        <v>1</v>
      </c>
      <c r="H28" s="86">
        <v>38300000</v>
      </c>
      <c r="I28" s="87">
        <v>38299257.82</v>
      </c>
      <c r="J28" s="87">
        <v>38299257.82</v>
      </c>
      <c r="K28" s="87"/>
      <c r="L28" s="87">
        <v>15320400</v>
      </c>
      <c r="M28" s="87">
        <v>6229160.288</v>
      </c>
      <c r="N28" s="87"/>
      <c r="O28" s="87"/>
      <c r="P28" s="87">
        <v>22978857.82</v>
      </c>
      <c r="Q28" s="87">
        <v>83558020.690866</v>
      </c>
      <c r="R28" s="20"/>
    </row>
    <row r="29" spans="1:18" s="21" customFormat="1" ht="33" customHeight="1" hidden="1">
      <c r="A29" s="37"/>
      <c r="B29" s="58" t="s">
        <v>94</v>
      </c>
      <c r="C29" s="57" t="s">
        <v>117</v>
      </c>
      <c r="D29" s="90"/>
      <c r="E29" s="57" t="s">
        <v>35</v>
      </c>
      <c r="F29" s="88">
        <v>40042</v>
      </c>
      <c r="G29" s="91" t="s">
        <v>5</v>
      </c>
      <c r="H29" s="97">
        <v>0</v>
      </c>
      <c r="I29" s="98"/>
      <c r="J29" s="98"/>
      <c r="K29" s="98"/>
      <c r="L29" s="98"/>
      <c r="M29" s="98"/>
      <c r="N29" s="98"/>
      <c r="O29" s="98"/>
      <c r="P29" s="98"/>
      <c r="Q29" s="87">
        <v>0</v>
      </c>
      <c r="R29" s="20"/>
    </row>
    <row r="30" spans="2:18" s="37" customFormat="1" ht="28.5" customHeight="1" hidden="1">
      <c r="B30" s="58" t="s">
        <v>116</v>
      </c>
      <c r="C30" s="57" t="s">
        <v>61</v>
      </c>
      <c r="D30" s="90"/>
      <c r="E30" s="57" t="s">
        <v>35</v>
      </c>
      <c r="F30" s="88">
        <v>40085</v>
      </c>
      <c r="G30" s="91" t="s">
        <v>1</v>
      </c>
      <c r="H30" s="92">
        <v>0</v>
      </c>
      <c r="I30" s="93"/>
      <c r="J30" s="93"/>
      <c r="K30" s="93"/>
      <c r="L30" s="93"/>
      <c r="M30" s="93"/>
      <c r="N30" s="93"/>
      <c r="O30" s="93"/>
      <c r="P30" s="93"/>
      <c r="Q30" s="93"/>
      <c r="R30" s="20"/>
    </row>
    <row r="31" spans="2:18" s="37" customFormat="1" ht="28.5" customHeight="1" hidden="1">
      <c r="B31" s="58" t="s">
        <v>115</v>
      </c>
      <c r="C31" s="57" t="s">
        <v>60</v>
      </c>
      <c r="D31" s="90"/>
      <c r="E31" s="57" t="s">
        <v>35</v>
      </c>
      <c r="F31" s="88">
        <v>40085</v>
      </c>
      <c r="G31" s="91" t="s">
        <v>1</v>
      </c>
      <c r="H31" s="92">
        <v>0</v>
      </c>
      <c r="I31" s="93"/>
      <c r="J31" s="93"/>
      <c r="K31" s="93"/>
      <c r="L31" s="93"/>
      <c r="M31" s="93"/>
      <c r="N31" s="93"/>
      <c r="O31" s="93"/>
      <c r="P31" s="93"/>
      <c r="Q31" s="93"/>
      <c r="R31" s="20"/>
    </row>
    <row r="32" spans="1:18" s="21" customFormat="1" ht="33.75" customHeight="1">
      <c r="A32" s="21">
        <f>A28+1</f>
        <v>16</v>
      </c>
      <c r="B32" s="54" t="s">
        <v>91</v>
      </c>
      <c r="C32" s="54" t="s">
        <v>135</v>
      </c>
      <c r="D32" s="83" t="s">
        <v>16</v>
      </c>
      <c r="E32" s="54" t="s">
        <v>36</v>
      </c>
      <c r="F32" s="84">
        <v>40375</v>
      </c>
      <c r="G32" s="85" t="s">
        <v>1</v>
      </c>
      <c r="H32" s="86">
        <v>82476264.88</v>
      </c>
      <c r="I32" s="87">
        <v>82476264.87</v>
      </c>
      <c r="J32" s="87">
        <v>82476264.88</v>
      </c>
      <c r="K32" s="87"/>
      <c r="L32" s="87">
        <v>20248253.803</v>
      </c>
      <c r="M32" s="87">
        <v>3727711.62</v>
      </c>
      <c r="N32" s="87"/>
      <c r="O32" s="87"/>
      <c r="P32" s="87">
        <v>62228011.077</v>
      </c>
      <c r="Q32" s="87">
        <v>226279716.6792951</v>
      </c>
      <c r="R32" s="20"/>
    </row>
    <row r="33" spans="2:18" s="37" customFormat="1" ht="28.5" customHeight="1" hidden="1">
      <c r="B33" s="58" t="s">
        <v>91</v>
      </c>
      <c r="C33" s="57" t="s">
        <v>83</v>
      </c>
      <c r="D33" s="90"/>
      <c r="E33" s="57" t="s">
        <v>37</v>
      </c>
      <c r="F33" s="88">
        <v>40375</v>
      </c>
      <c r="G33" s="91" t="s">
        <v>1</v>
      </c>
      <c r="H33" s="92"/>
      <c r="I33" s="93"/>
      <c r="J33" s="93"/>
      <c r="K33" s="93"/>
      <c r="L33" s="93"/>
      <c r="M33" s="93"/>
      <c r="N33" s="93"/>
      <c r="O33" s="93"/>
      <c r="P33" s="93"/>
      <c r="Q33" s="93"/>
      <c r="R33" s="20"/>
    </row>
    <row r="34" spans="1:18" s="21" customFormat="1" ht="33.75" customHeight="1">
      <c r="A34" s="21">
        <f>A32+1</f>
        <v>17</v>
      </c>
      <c r="B34" s="54" t="s">
        <v>91</v>
      </c>
      <c r="C34" s="54" t="s">
        <v>136</v>
      </c>
      <c r="D34" s="83" t="s">
        <v>11</v>
      </c>
      <c r="E34" s="54" t="s">
        <v>35</v>
      </c>
      <c r="F34" s="84">
        <v>40375</v>
      </c>
      <c r="G34" s="85" t="s">
        <v>1</v>
      </c>
      <c r="H34" s="86">
        <v>82691647.35</v>
      </c>
      <c r="I34" s="87">
        <v>59193644.91</v>
      </c>
      <c r="J34" s="87">
        <v>59193644.91</v>
      </c>
      <c r="K34" s="87"/>
      <c r="L34" s="87">
        <v>26323368.32</v>
      </c>
      <c r="M34" s="87">
        <v>4632486.39</v>
      </c>
      <c r="N34" s="87">
        <v>2342628.88</v>
      </c>
      <c r="O34" s="87"/>
      <c r="P34" s="87">
        <v>32870276.59</v>
      </c>
      <c r="Q34" s="87">
        <v>119526186.76421699</v>
      </c>
      <c r="R34" s="20"/>
    </row>
    <row r="35" spans="1:18" s="21" customFormat="1" ht="33.75" customHeight="1">
      <c r="A35" s="21">
        <f>A34+1</f>
        <v>18</v>
      </c>
      <c r="B35" s="54" t="s">
        <v>85</v>
      </c>
      <c r="C35" s="54" t="s">
        <v>63</v>
      </c>
      <c r="D35" s="83" t="s">
        <v>9</v>
      </c>
      <c r="E35" s="54" t="s">
        <v>35</v>
      </c>
      <c r="F35" s="84">
        <v>40379</v>
      </c>
      <c r="G35" s="85" t="s">
        <v>1</v>
      </c>
      <c r="H35" s="86">
        <v>3000000</v>
      </c>
      <c r="I35" s="87">
        <v>3000000</v>
      </c>
      <c r="J35" s="87">
        <v>1510710.15</v>
      </c>
      <c r="K35" s="87"/>
      <c r="L35" s="87">
        <v>347609.5</v>
      </c>
      <c r="M35" s="87">
        <v>152988.04</v>
      </c>
      <c r="N35" s="87"/>
      <c r="O35" s="87"/>
      <c r="P35" s="87">
        <v>1163100.65</v>
      </c>
      <c r="Q35" s="87">
        <v>4229382.893595</v>
      </c>
      <c r="R35" s="20"/>
    </row>
    <row r="36" spans="2:18" s="21" customFormat="1" ht="28.5" customHeight="1" hidden="1">
      <c r="B36" s="58" t="s">
        <v>92</v>
      </c>
      <c r="C36" s="57" t="s">
        <v>118</v>
      </c>
      <c r="D36" s="90"/>
      <c r="E36" s="57" t="s">
        <v>41</v>
      </c>
      <c r="F36" s="88">
        <v>40389</v>
      </c>
      <c r="G36" s="91" t="s">
        <v>0</v>
      </c>
      <c r="H36" s="99"/>
      <c r="I36" s="87"/>
      <c r="J36" s="87"/>
      <c r="K36" s="87"/>
      <c r="L36" s="87"/>
      <c r="M36" s="87"/>
      <c r="N36" s="87"/>
      <c r="O36" s="87"/>
      <c r="P36" s="87">
        <v>-0.001</v>
      </c>
      <c r="Q36" s="87">
        <v>-0.0032845</v>
      </c>
      <c r="R36" s="20"/>
    </row>
    <row r="37" spans="2:18" s="37" customFormat="1" ht="28.5" customHeight="1" hidden="1">
      <c r="B37" s="58" t="s">
        <v>94</v>
      </c>
      <c r="C37" s="57" t="s">
        <v>62</v>
      </c>
      <c r="D37" s="90"/>
      <c r="E37" s="57" t="s">
        <v>35</v>
      </c>
      <c r="F37" s="88">
        <v>40417</v>
      </c>
      <c r="G37" s="91" t="s">
        <v>1</v>
      </c>
      <c r="H37" s="97">
        <v>0</v>
      </c>
      <c r="I37" s="95"/>
      <c r="J37" s="95"/>
      <c r="K37" s="95"/>
      <c r="L37" s="95"/>
      <c r="M37" s="95"/>
      <c r="N37" s="95"/>
      <c r="O37" s="95"/>
      <c r="P37" s="95"/>
      <c r="Q37" s="93">
        <v>0</v>
      </c>
      <c r="R37" s="20"/>
    </row>
    <row r="38" spans="1:18" s="21" customFormat="1" ht="33.75" customHeight="1">
      <c r="A38" s="21">
        <f>A35+1</f>
        <v>19</v>
      </c>
      <c r="B38" s="54" t="s">
        <v>88</v>
      </c>
      <c r="C38" s="54" t="s">
        <v>134</v>
      </c>
      <c r="D38" s="83" t="s">
        <v>178</v>
      </c>
      <c r="E38" s="54" t="s">
        <v>34</v>
      </c>
      <c r="F38" s="84">
        <v>40724</v>
      </c>
      <c r="G38" s="85" t="s">
        <v>2</v>
      </c>
      <c r="H38" s="86">
        <v>49559548</v>
      </c>
      <c r="I38" s="87">
        <v>49559548</v>
      </c>
      <c r="J38" s="87">
        <v>47342106.4</v>
      </c>
      <c r="K38" s="87"/>
      <c r="L38" s="87">
        <v>4129962.34</v>
      </c>
      <c r="M38" s="87"/>
      <c r="N38" s="87"/>
      <c r="O38" s="87"/>
      <c r="P38" s="87">
        <v>43212144.06</v>
      </c>
      <c r="Q38" s="87">
        <v>193706215.1073209</v>
      </c>
      <c r="R38" s="20"/>
    </row>
    <row r="39" spans="1:18" s="21" customFormat="1" ht="33.75" customHeight="1">
      <c r="A39" s="21">
        <f aca="true" t="shared" si="0" ref="A39:A45">A38+1</f>
        <v>20</v>
      </c>
      <c r="B39" s="54" t="s">
        <v>94</v>
      </c>
      <c r="C39" s="54" t="s">
        <v>90</v>
      </c>
      <c r="D39" s="83" t="s">
        <v>14</v>
      </c>
      <c r="E39" s="54" t="s">
        <v>36</v>
      </c>
      <c r="F39" s="84">
        <v>40744</v>
      </c>
      <c r="G39" s="85" t="s">
        <v>1</v>
      </c>
      <c r="H39" s="86">
        <v>20000000</v>
      </c>
      <c r="I39" s="87">
        <v>23500000</v>
      </c>
      <c r="J39" s="87">
        <v>23500000</v>
      </c>
      <c r="K39" s="87"/>
      <c r="L39" s="87">
        <v>1271953.11</v>
      </c>
      <c r="M39" s="87">
        <v>773962.34</v>
      </c>
      <c r="N39" s="87"/>
      <c r="O39" s="87"/>
      <c r="P39" s="87">
        <v>22228046.89</v>
      </c>
      <c r="Q39" s="87">
        <v>80827846.906107</v>
      </c>
      <c r="R39" s="20"/>
    </row>
    <row r="40" spans="1:18" s="21" customFormat="1" ht="33.75" customHeight="1">
      <c r="A40" s="21">
        <f t="shared" si="0"/>
        <v>21</v>
      </c>
      <c r="B40" s="54" t="s">
        <v>88</v>
      </c>
      <c r="C40" s="54" t="s">
        <v>133</v>
      </c>
      <c r="D40" s="83" t="s">
        <v>10</v>
      </c>
      <c r="E40" s="54" t="s">
        <v>35</v>
      </c>
      <c r="F40" s="84">
        <v>40767</v>
      </c>
      <c r="G40" s="85" t="s">
        <v>1</v>
      </c>
      <c r="H40" s="86">
        <v>1503861.11</v>
      </c>
      <c r="I40" s="87">
        <v>1532199.11</v>
      </c>
      <c r="J40" s="87">
        <v>1532199.11</v>
      </c>
      <c r="K40" s="87"/>
      <c r="L40" s="87">
        <v>1012139.901</v>
      </c>
      <c r="M40" s="87">
        <v>76789.403</v>
      </c>
      <c r="N40" s="87"/>
      <c r="O40" s="87"/>
      <c r="P40" s="87">
        <v>520059.209</v>
      </c>
      <c r="Q40" s="87">
        <v>1891091.3016866997</v>
      </c>
      <c r="R40" s="20"/>
    </row>
    <row r="41" spans="1:18" s="21" customFormat="1" ht="33.75" customHeight="1">
      <c r="A41" s="21">
        <f t="shared" si="0"/>
        <v>22</v>
      </c>
      <c r="B41" s="54" t="s">
        <v>88</v>
      </c>
      <c r="C41" s="54" t="s">
        <v>132</v>
      </c>
      <c r="D41" s="83" t="s">
        <v>12</v>
      </c>
      <c r="E41" s="54" t="s">
        <v>35</v>
      </c>
      <c r="F41" s="84">
        <v>40767</v>
      </c>
      <c r="G41" s="85" t="s">
        <v>1</v>
      </c>
      <c r="H41" s="86">
        <v>2947337.97</v>
      </c>
      <c r="I41" s="87">
        <v>3054726.2</v>
      </c>
      <c r="J41" s="87">
        <v>3054726.2</v>
      </c>
      <c r="K41" s="87"/>
      <c r="L41" s="87">
        <v>2515656.92</v>
      </c>
      <c r="M41" s="87">
        <v>135312.24</v>
      </c>
      <c r="N41" s="87"/>
      <c r="O41" s="87"/>
      <c r="P41" s="87">
        <v>539069.28</v>
      </c>
      <c r="Q41" s="87">
        <v>1960217.622864</v>
      </c>
      <c r="R41" s="20"/>
    </row>
    <row r="42" spans="1:18" s="21" customFormat="1" ht="33.75" customHeight="1">
      <c r="A42" s="21">
        <f t="shared" si="0"/>
        <v>23</v>
      </c>
      <c r="B42" s="54" t="s">
        <v>88</v>
      </c>
      <c r="C42" s="54" t="s">
        <v>131</v>
      </c>
      <c r="D42" s="83" t="s">
        <v>13</v>
      </c>
      <c r="E42" s="54" t="s">
        <v>35</v>
      </c>
      <c r="F42" s="84">
        <v>40767</v>
      </c>
      <c r="G42" s="85" t="s">
        <v>1</v>
      </c>
      <c r="H42" s="86">
        <v>2526593.15</v>
      </c>
      <c r="I42" s="87">
        <v>2620675.4</v>
      </c>
      <c r="J42" s="87">
        <v>2620675.4</v>
      </c>
      <c r="K42" s="87"/>
      <c r="L42" s="87">
        <v>2158203.32</v>
      </c>
      <c r="M42" s="87">
        <v>118822.201</v>
      </c>
      <c r="N42" s="87"/>
      <c r="O42" s="87"/>
      <c r="P42" s="87">
        <v>462472.08</v>
      </c>
      <c r="Q42" s="87">
        <v>1681687.224504</v>
      </c>
      <c r="R42" s="20"/>
    </row>
    <row r="43" spans="1:18" s="21" customFormat="1" ht="33.75" customHeight="1">
      <c r="A43" s="21">
        <f t="shared" si="0"/>
        <v>24</v>
      </c>
      <c r="B43" s="54" t="s">
        <v>88</v>
      </c>
      <c r="C43" s="54" t="s">
        <v>80</v>
      </c>
      <c r="D43" s="83" t="s">
        <v>8</v>
      </c>
      <c r="E43" s="54" t="s">
        <v>34</v>
      </c>
      <c r="F43" s="84">
        <v>40921</v>
      </c>
      <c r="G43" s="85" t="s">
        <v>2</v>
      </c>
      <c r="H43" s="86">
        <v>25047000</v>
      </c>
      <c r="I43" s="87">
        <v>25047000</v>
      </c>
      <c r="J43" s="87">
        <v>22521159.72</v>
      </c>
      <c r="K43" s="87"/>
      <c r="L43" s="87">
        <v>1043626</v>
      </c>
      <c r="M43" s="87"/>
      <c r="N43" s="87"/>
      <c r="O43" s="87"/>
      <c r="P43" s="87">
        <v>21477533.72</v>
      </c>
      <c r="Q43" s="87">
        <v>96276911.43870212</v>
      </c>
      <c r="R43" s="20"/>
    </row>
    <row r="44" spans="1:18" s="21" customFormat="1" ht="33.75" customHeight="1">
      <c r="A44" s="21">
        <f t="shared" si="0"/>
        <v>25</v>
      </c>
      <c r="B44" s="54" t="s">
        <v>69</v>
      </c>
      <c r="C44" s="54" t="s">
        <v>81</v>
      </c>
      <c r="D44" s="83" t="s">
        <v>24</v>
      </c>
      <c r="E44" s="54" t="s">
        <v>37</v>
      </c>
      <c r="F44" s="84">
        <v>40954</v>
      </c>
      <c r="G44" s="85" t="s">
        <v>1</v>
      </c>
      <c r="H44" s="86">
        <v>20000000</v>
      </c>
      <c r="I44" s="87">
        <v>20000000</v>
      </c>
      <c r="J44" s="87">
        <v>20000000</v>
      </c>
      <c r="K44" s="87"/>
      <c r="L44" s="87">
        <v>7821000</v>
      </c>
      <c r="M44" s="87">
        <v>2217699.26</v>
      </c>
      <c r="N44" s="87"/>
      <c r="O44" s="87"/>
      <c r="P44" s="87">
        <v>12179000</v>
      </c>
      <c r="Q44" s="87">
        <v>44286497.699999996</v>
      </c>
      <c r="R44" s="20"/>
    </row>
    <row r="45" spans="1:18" s="21" customFormat="1" ht="33.75" customHeight="1">
      <c r="A45" s="21">
        <f t="shared" si="0"/>
        <v>26</v>
      </c>
      <c r="B45" s="54" t="s">
        <v>88</v>
      </c>
      <c r="C45" s="54" t="s">
        <v>66</v>
      </c>
      <c r="D45" s="83" t="s">
        <v>15</v>
      </c>
      <c r="E45" s="54" t="s">
        <v>36</v>
      </c>
      <c r="F45" s="84">
        <v>41033</v>
      </c>
      <c r="G45" s="85" t="s">
        <v>1</v>
      </c>
      <c r="H45" s="86">
        <v>40000000</v>
      </c>
      <c r="I45" s="87">
        <v>39428241.27</v>
      </c>
      <c r="J45" s="87">
        <v>39428241.27</v>
      </c>
      <c r="K45" s="87"/>
      <c r="L45" s="87">
        <v>5014903.72</v>
      </c>
      <c r="M45" s="87">
        <v>1885356.8</v>
      </c>
      <c r="N45" s="87"/>
      <c r="O45" s="87"/>
      <c r="P45" s="87">
        <v>34413337.55</v>
      </c>
      <c r="Q45" s="87">
        <v>125137219.33306499</v>
      </c>
      <c r="R45" s="20"/>
    </row>
    <row r="46" spans="1:18" s="21" customFormat="1" ht="28.5" customHeight="1" hidden="1">
      <c r="A46" s="37"/>
      <c r="B46" s="57" t="s">
        <v>88</v>
      </c>
      <c r="C46" s="57" t="s">
        <v>86</v>
      </c>
      <c r="D46" s="100"/>
      <c r="E46" s="57" t="s">
        <v>36</v>
      </c>
      <c r="F46" s="88">
        <v>41033</v>
      </c>
      <c r="G46" s="91" t="s">
        <v>1</v>
      </c>
      <c r="H46" s="89">
        <v>0</v>
      </c>
      <c r="I46" s="87">
        <v>0</v>
      </c>
      <c r="J46" s="87">
        <v>0</v>
      </c>
      <c r="K46" s="87"/>
      <c r="L46" s="87">
        <v>0</v>
      </c>
      <c r="M46" s="87">
        <v>0</v>
      </c>
      <c r="N46" s="87"/>
      <c r="O46" s="87"/>
      <c r="P46" s="87">
        <v>0</v>
      </c>
      <c r="Q46" s="87">
        <v>0</v>
      </c>
      <c r="R46" s="20"/>
    </row>
    <row r="47" spans="1:18" s="21" customFormat="1" ht="33.75" customHeight="1">
      <c r="A47" s="21">
        <f>A45+1</f>
        <v>27</v>
      </c>
      <c r="B47" s="54" t="s">
        <v>69</v>
      </c>
      <c r="C47" s="54" t="s">
        <v>82</v>
      </c>
      <c r="D47" s="83" t="s">
        <v>25</v>
      </c>
      <c r="E47" s="54" t="s">
        <v>37</v>
      </c>
      <c r="F47" s="84">
        <v>41190</v>
      </c>
      <c r="G47" s="85" t="s">
        <v>1</v>
      </c>
      <c r="H47" s="86">
        <v>6988338.99</v>
      </c>
      <c r="I47" s="87">
        <v>6988338.99</v>
      </c>
      <c r="J47" s="87">
        <v>3778182.84</v>
      </c>
      <c r="K47" s="87"/>
      <c r="L47" s="87"/>
      <c r="M47" s="87">
        <v>67302.08</v>
      </c>
      <c r="N47" s="87"/>
      <c r="O47" s="87"/>
      <c r="P47" s="87">
        <v>3778182.84</v>
      </c>
      <c r="Q47" s="87">
        <v>13738606.261092</v>
      </c>
      <c r="R47" s="20"/>
    </row>
    <row r="48" spans="1:18" s="21" customFormat="1" ht="33.75" customHeight="1">
      <c r="A48" s="21">
        <f>A47+1</f>
        <v>28</v>
      </c>
      <c r="B48" s="54" t="s">
        <v>67</v>
      </c>
      <c r="C48" s="54" t="s">
        <v>65</v>
      </c>
      <c r="D48" s="83" t="s">
        <v>57</v>
      </c>
      <c r="E48" s="54" t="s">
        <v>36</v>
      </c>
      <c r="F48" s="84">
        <v>41604</v>
      </c>
      <c r="G48" s="85" t="s">
        <v>1</v>
      </c>
      <c r="H48" s="86">
        <v>40000000</v>
      </c>
      <c r="I48" s="87">
        <v>40000000</v>
      </c>
      <c r="J48" s="87">
        <v>31577529.22</v>
      </c>
      <c r="K48" s="87"/>
      <c r="L48" s="87">
        <v>580647.28</v>
      </c>
      <c r="M48" s="87">
        <v>2250680.13</v>
      </c>
      <c r="N48" s="87"/>
      <c r="O48" s="87"/>
      <c r="P48" s="87">
        <v>30996881.94</v>
      </c>
      <c r="Q48" s="87">
        <v>112713961.798422</v>
      </c>
      <c r="R48" s="20"/>
    </row>
    <row r="49" spans="1:18" s="21" customFormat="1" ht="33.75" customHeight="1">
      <c r="A49" s="21">
        <f>A48+1</f>
        <v>29</v>
      </c>
      <c r="B49" s="54" t="s">
        <v>84</v>
      </c>
      <c r="C49" s="54" t="s">
        <v>70</v>
      </c>
      <c r="D49" s="83" t="s">
        <v>42</v>
      </c>
      <c r="E49" s="54" t="s">
        <v>35</v>
      </c>
      <c r="F49" s="84">
        <v>41696</v>
      </c>
      <c r="G49" s="85" t="s">
        <v>1</v>
      </c>
      <c r="H49" s="86">
        <v>25205000</v>
      </c>
      <c r="I49" s="87">
        <v>25205000</v>
      </c>
      <c r="J49" s="87">
        <v>22064810.98</v>
      </c>
      <c r="K49" s="87"/>
      <c r="L49" s="87">
        <v>5107059.812</v>
      </c>
      <c r="M49" s="87">
        <v>1067252.669</v>
      </c>
      <c r="N49" s="87"/>
      <c r="O49" s="87"/>
      <c r="P49" s="87">
        <v>16957751.168</v>
      </c>
      <c r="Q49" s="87">
        <v>61663470.572198406</v>
      </c>
      <c r="R49" s="20"/>
    </row>
    <row r="50" spans="1:18" s="21" customFormat="1" ht="33.75" customHeight="1">
      <c r="A50" s="21">
        <f>A49+1</f>
        <v>30</v>
      </c>
      <c r="B50" s="54" t="s">
        <v>67</v>
      </c>
      <c r="C50" s="54" t="s">
        <v>79</v>
      </c>
      <c r="D50" s="83" t="s">
        <v>171</v>
      </c>
      <c r="E50" s="54" t="s">
        <v>34</v>
      </c>
      <c r="F50" s="84">
        <v>41705</v>
      </c>
      <c r="G50" s="85" t="s">
        <v>2</v>
      </c>
      <c r="H50" s="86">
        <v>64205000</v>
      </c>
      <c r="I50" s="87">
        <v>64205000</v>
      </c>
      <c r="J50" s="87">
        <v>44570702.86</v>
      </c>
      <c r="K50" s="87"/>
      <c r="L50" s="87">
        <v>6420500</v>
      </c>
      <c r="M50" s="87"/>
      <c r="N50" s="87"/>
      <c r="O50" s="87"/>
      <c r="P50" s="87">
        <v>38150202.86</v>
      </c>
      <c r="Q50" s="87">
        <v>171015152.39156336</v>
      </c>
      <c r="R50" s="20"/>
    </row>
    <row r="51" spans="1:18" s="21" customFormat="1" ht="33.75" customHeight="1">
      <c r="A51" s="21">
        <f aca="true" t="shared" si="1" ref="A51:A68">A50+1</f>
        <v>31</v>
      </c>
      <c r="B51" s="54" t="s">
        <v>84</v>
      </c>
      <c r="C51" s="54" t="s">
        <v>130</v>
      </c>
      <c r="D51" s="83" t="s">
        <v>45</v>
      </c>
      <c r="E51" s="54" t="s">
        <v>34</v>
      </c>
      <c r="F51" s="84">
        <v>41715</v>
      </c>
      <c r="G51" s="85" t="s">
        <v>2</v>
      </c>
      <c r="H51" s="86">
        <v>29690000</v>
      </c>
      <c r="I51" s="87">
        <v>30981000</v>
      </c>
      <c r="J51" s="87">
        <v>30981000</v>
      </c>
      <c r="K51" s="87"/>
      <c r="L51" s="87"/>
      <c r="M51" s="87">
        <v>1176793.47</v>
      </c>
      <c r="N51" s="87"/>
      <c r="O51" s="87"/>
      <c r="P51" s="87">
        <v>30981000</v>
      </c>
      <c r="Q51" s="87">
        <v>138877909.92058238</v>
      </c>
      <c r="R51" s="20"/>
    </row>
    <row r="52" spans="1:18" s="21" customFormat="1" ht="33.75" customHeight="1">
      <c r="A52" s="21">
        <f t="shared" si="1"/>
        <v>32</v>
      </c>
      <c r="B52" s="54" t="s">
        <v>84</v>
      </c>
      <c r="C52" s="54" t="s">
        <v>129</v>
      </c>
      <c r="D52" s="83" t="s">
        <v>43</v>
      </c>
      <c r="E52" s="54" t="s">
        <v>33</v>
      </c>
      <c r="F52" s="84">
        <v>41758</v>
      </c>
      <c r="G52" s="85" t="s">
        <v>1</v>
      </c>
      <c r="H52" s="86">
        <v>35000000</v>
      </c>
      <c r="I52" s="87">
        <v>35000000</v>
      </c>
      <c r="J52" s="87">
        <v>33356070.37</v>
      </c>
      <c r="K52" s="87"/>
      <c r="L52" s="87">
        <v>9992000</v>
      </c>
      <c r="M52" s="87">
        <v>2564826.24</v>
      </c>
      <c r="N52" s="87"/>
      <c r="O52" s="87"/>
      <c r="P52" s="87">
        <v>23364070.37</v>
      </c>
      <c r="Q52" s="87">
        <v>84958769.086431</v>
      </c>
      <c r="R52" s="20"/>
    </row>
    <row r="53" spans="1:18" s="21" customFormat="1" ht="33.75" customHeight="1">
      <c r="A53" s="21">
        <f t="shared" si="1"/>
        <v>33</v>
      </c>
      <c r="B53" s="54" t="s">
        <v>120</v>
      </c>
      <c r="C53" s="54" t="s">
        <v>73</v>
      </c>
      <c r="D53" s="83" t="s">
        <v>44</v>
      </c>
      <c r="E53" s="54" t="s">
        <v>37</v>
      </c>
      <c r="F53" s="84">
        <v>41793</v>
      </c>
      <c r="G53" s="85" t="s">
        <v>1</v>
      </c>
      <c r="H53" s="86">
        <v>20000000</v>
      </c>
      <c r="I53" s="87">
        <v>20000000</v>
      </c>
      <c r="J53" s="87">
        <v>2525289.59</v>
      </c>
      <c r="K53" s="87"/>
      <c r="L53" s="87">
        <v>2000000</v>
      </c>
      <c r="M53" s="87">
        <v>537359.1</v>
      </c>
      <c r="N53" s="87"/>
      <c r="O53" s="87"/>
      <c r="P53" s="87">
        <v>525289.59</v>
      </c>
      <c r="Q53" s="87">
        <v>1910110.5361169998</v>
      </c>
      <c r="R53" s="20"/>
    </row>
    <row r="54" spans="1:18" s="21" customFormat="1" ht="33.75" customHeight="1">
      <c r="A54" s="21">
        <f t="shared" si="1"/>
        <v>34</v>
      </c>
      <c r="B54" s="54" t="s">
        <v>84</v>
      </c>
      <c r="C54" s="54" t="s">
        <v>71</v>
      </c>
      <c r="D54" s="83" t="s">
        <v>47</v>
      </c>
      <c r="E54" s="54" t="s">
        <v>46</v>
      </c>
      <c r="F54" s="84">
        <v>41996</v>
      </c>
      <c r="G54" s="85" t="s">
        <v>0</v>
      </c>
      <c r="H54" s="86">
        <v>59000000</v>
      </c>
      <c r="I54" s="87">
        <v>59000000</v>
      </c>
      <c r="J54" s="87">
        <v>48506005.63</v>
      </c>
      <c r="K54" s="87"/>
      <c r="L54" s="87"/>
      <c r="M54" s="87">
        <v>3655710.299</v>
      </c>
      <c r="N54" s="87"/>
      <c r="O54" s="87"/>
      <c r="P54" s="87">
        <v>48506005.63</v>
      </c>
      <c r="Q54" s="87">
        <v>159317975.491735</v>
      </c>
      <c r="R54" s="20"/>
    </row>
    <row r="55" spans="1:18" s="21" customFormat="1" ht="33.75" customHeight="1">
      <c r="A55" s="21">
        <f t="shared" si="1"/>
        <v>35</v>
      </c>
      <c r="B55" s="54" t="s">
        <v>67</v>
      </c>
      <c r="C55" s="54" t="s">
        <v>78</v>
      </c>
      <c r="D55" s="83" t="s">
        <v>50</v>
      </c>
      <c r="E55" s="54" t="s">
        <v>34</v>
      </c>
      <c r="F55" s="84">
        <v>42089</v>
      </c>
      <c r="G55" s="85" t="s">
        <v>0</v>
      </c>
      <c r="H55" s="86">
        <v>108000000</v>
      </c>
      <c r="I55" s="87">
        <v>108000000</v>
      </c>
      <c r="J55" s="87">
        <v>61333283.33</v>
      </c>
      <c r="K55" s="87"/>
      <c r="L55" s="87"/>
      <c r="M55" s="87"/>
      <c r="N55" s="87"/>
      <c r="O55" s="87"/>
      <c r="P55" s="87">
        <v>61333283.33</v>
      </c>
      <c r="Q55" s="87">
        <v>201449169.097385</v>
      </c>
      <c r="R55" s="20"/>
    </row>
    <row r="56" spans="1:18" s="21" customFormat="1" ht="33.75" customHeight="1">
      <c r="A56" s="21">
        <f t="shared" si="1"/>
        <v>36</v>
      </c>
      <c r="B56" s="54" t="s">
        <v>120</v>
      </c>
      <c r="C56" s="54" t="s">
        <v>76</v>
      </c>
      <c r="D56" s="83" t="s">
        <v>51</v>
      </c>
      <c r="E56" s="54" t="s">
        <v>35</v>
      </c>
      <c r="F56" s="84">
        <v>42320</v>
      </c>
      <c r="G56" s="85" t="s">
        <v>1</v>
      </c>
      <c r="H56" s="86">
        <v>4300000</v>
      </c>
      <c r="I56" s="87">
        <v>4300000</v>
      </c>
      <c r="J56" s="87">
        <v>305857.9</v>
      </c>
      <c r="K56" s="87"/>
      <c r="L56" s="87">
        <v>26127.41</v>
      </c>
      <c r="M56" s="87">
        <v>101555.861</v>
      </c>
      <c r="N56" s="87"/>
      <c r="O56" s="87"/>
      <c r="P56" s="87">
        <v>279730.49</v>
      </c>
      <c r="Q56" s="87">
        <v>1017183.9807869999</v>
      </c>
      <c r="R56" s="20"/>
    </row>
    <row r="57" spans="1:18" s="21" customFormat="1" ht="33.75" customHeight="1">
      <c r="A57" s="21">
        <f t="shared" si="1"/>
        <v>37</v>
      </c>
      <c r="B57" s="54" t="s">
        <v>88</v>
      </c>
      <c r="C57" s="54" t="s">
        <v>74</v>
      </c>
      <c r="D57" s="83" t="s">
        <v>53</v>
      </c>
      <c r="E57" s="54" t="s">
        <v>34</v>
      </c>
      <c r="F57" s="84">
        <v>42398</v>
      </c>
      <c r="G57" s="85" t="s">
        <v>2</v>
      </c>
      <c r="H57" s="86">
        <v>23005000</v>
      </c>
      <c r="I57" s="87">
        <v>23005000</v>
      </c>
      <c r="J57" s="87">
        <v>16788279.47</v>
      </c>
      <c r="K57" s="87"/>
      <c r="L57" s="87"/>
      <c r="M57" s="87"/>
      <c r="N57" s="87"/>
      <c r="O57" s="87"/>
      <c r="P57" s="87">
        <v>16788279.47</v>
      </c>
      <c r="Q57" s="87">
        <v>75256485.07008238</v>
      </c>
      <c r="R57" s="20"/>
    </row>
    <row r="58" spans="1:18" s="21" customFormat="1" ht="33.75" customHeight="1">
      <c r="A58" s="21">
        <f t="shared" si="1"/>
        <v>38</v>
      </c>
      <c r="B58" s="54" t="s">
        <v>88</v>
      </c>
      <c r="C58" s="54" t="s">
        <v>74</v>
      </c>
      <c r="D58" s="83" t="s">
        <v>54</v>
      </c>
      <c r="E58" s="54" t="s">
        <v>34</v>
      </c>
      <c r="F58" s="84">
        <v>42398</v>
      </c>
      <c r="G58" s="85" t="s">
        <v>0</v>
      </c>
      <c r="H58" s="86">
        <v>43000000</v>
      </c>
      <c r="I58" s="87">
        <v>43000000</v>
      </c>
      <c r="J58" s="87">
        <v>22250663.16</v>
      </c>
      <c r="K58" s="87"/>
      <c r="L58" s="87"/>
      <c r="M58" s="87"/>
      <c r="N58" s="87"/>
      <c r="O58" s="87"/>
      <c r="P58" s="87">
        <v>22250663.16</v>
      </c>
      <c r="Q58" s="87">
        <v>73082303.14902</v>
      </c>
      <c r="R58" s="20"/>
    </row>
    <row r="59" spans="1:18" s="21" customFormat="1" ht="33.75" customHeight="1">
      <c r="A59" s="21">
        <f t="shared" si="1"/>
        <v>39</v>
      </c>
      <c r="B59" s="54" t="s">
        <v>88</v>
      </c>
      <c r="C59" s="54" t="s">
        <v>75</v>
      </c>
      <c r="D59" s="83" t="s">
        <v>55</v>
      </c>
      <c r="E59" s="54" t="s">
        <v>36</v>
      </c>
      <c r="F59" s="84">
        <v>42415</v>
      </c>
      <c r="G59" s="85" t="s">
        <v>1</v>
      </c>
      <c r="H59" s="86">
        <v>100000000</v>
      </c>
      <c r="I59" s="87">
        <v>100000000</v>
      </c>
      <c r="J59" s="87"/>
      <c r="K59" s="87"/>
      <c r="L59" s="87"/>
      <c r="M59" s="87"/>
      <c r="N59" s="87"/>
      <c r="O59" s="87"/>
      <c r="P59" s="87"/>
      <c r="Q59" s="87">
        <v>0</v>
      </c>
      <c r="R59" s="20"/>
    </row>
    <row r="60" spans="1:18" ht="28.5" customHeight="1">
      <c r="A60" s="53">
        <f t="shared" si="1"/>
        <v>40</v>
      </c>
      <c r="B60" s="54" t="s">
        <v>87</v>
      </c>
      <c r="C60" s="54" t="s">
        <v>128</v>
      </c>
      <c r="D60" s="83" t="s">
        <v>168</v>
      </c>
      <c r="E60" s="54" t="s">
        <v>35</v>
      </c>
      <c r="F60" s="84">
        <v>42457</v>
      </c>
      <c r="G60" s="85" t="s">
        <v>1</v>
      </c>
      <c r="H60" s="86">
        <v>3700000</v>
      </c>
      <c r="I60" s="87">
        <v>3700000</v>
      </c>
      <c r="J60" s="87">
        <v>3540821.5</v>
      </c>
      <c r="K60" s="87"/>
      <c r="L60" s="87">
        <v>966628.46</v>
      </c>
      <c r="M60" s="87">
        <v>143090.45</v>
      </c>
      <c r="N60" s="87"/>
      <c r="O60" s="87"/>
      <c r="P60" s="87">
        <v>2574193.04</v>
      </c>
      <c r="Q60" s="87">
        <v>9360538.151352</v>
      </c>
      <c r="R60" s="20"/>
    </row>
    <row r="61" spans="1:18" s="21" customFormat="1" ht="43.5" customHeight="1">
      <c r="A61" s="21">
        <f t="shared" si="1"/>
        <v>41</v>
      </c>
      <c r="B61" s="54" t="s">
        <v>69</v>
      </c>
      <c r="C61" s="54" t="s">
        <v>64</v>
      </c>
      <c r="D61" s="83" t="s">
        <v>56</v>
      </c>
      <c r="E61" s="54" t="s">
        <v>37</v>
      </c>
      <c r="F61" s="84">
        <v>42506</v>
      </c>
      <c r="G61" s="85" t="s">
        <v>1</v>
      </c>
      <c r="H61" s="86">
        <v>30000000</v>
      </c>
      <c r="I61" s="87">
        <v>30000000</v>
      </c>
      <c r="J61" s="87">
        <v>18990739.26</v>
      </c>
      <c r="K61" s="87"/>
      <c r="L61" s="87"/>
      <c r="M61" s="87">
        <v>977876.805</v>
      </c>
      <c r="N61" s="87"/>
      <c r="O61" s="87"/>
      <c r="P61" s="87">
        <v>18990739.26</v>
      </c>
      <c r="Q61" s="87">
        <v>69056025.171138</v>
      </c>
      <c r="R61" s="20"/>
    </row>
    <row r="62" spans="1:18" s="21" customFormat="1" ht="33.75" customHeight="1">
      <c r="A62" s="21">
        <f t="shared" si="1"/>
        <v>42</v>
      </c>
      <c r="B62" s="54" t="s">
        <v>68</v>
      </c>
      <c r="C62" s="54" t="s">
        <v>119</v>
      </c>
      <c r="D62" s="83" t="s">
        <v>58</v>
      </c>
      <c r="E62" s="54" t="s">
        <v>35</v>
      </c>
      <c r="F62" s="84">
        <v>42572</v>
      </c>
      <c r="G62" s="85" t="s">
        <v>1</v>
      </c>
      <c r="H62" s="86">
        <v>27000000</v>
      </c>
      <c r="I62" s="87">
        <v>27000000</v>
      </c>
      <c r="J62" s="87">
        <v>26999995.3</v>
      </c>
      <c r="K62" s="87"/>
      <c r="L62" s="87">
        <v>3857142.86</v>
      </c>
      <c r="M62" s="87">
        <v>853048.85</v>
      </c>
      <c r="N62" s="87"/>
      <c r="O62" s="87"/>
      <c r="P62" s="87">
        <v>23142852.44</v>
      </c>
      <c r="Q62" s="87">
        <v>84154354.327572</v>
      </c>
      <c r="R62" s="20"/>
    </row>
    <row r="63" spans="1:18" s="21" customFormat="1" ht="39.75" customHeight="1">
      <c r="A63" s="21">
        <f t="shared" si="1"/>
        <v>43</v>
      </c>
      <c r="B63" s="54" t="s">
        <v>77</v>
      </c>
      <c r="C63" s="54" t="s">
        <v>72</v>
      </c>
      <c r="D63" s="83" t="s">
        <v>127</v>
      </c>
      <c r="E63" s="54" t="s">
        <v>35</v>
      </c>
      <c r="F63" s="84">
        <v>42641</v>
      </c>
      <c r="G63" s="85" t="s">
        <v>5</v>
      </c>
      <c r="H63" s="86">
        <v>10000000</v>
      </c>
      <c r="I63" s="87">
        <v>27922005.12</v>
      </c>
      <c r="J63" s="87">
        <v>27922005.12</v>
      </c>
      <c r="K63" s="87"/>
      <c r="L63" s="87">
        <v>1955601</v>
      </c>
      <c r="M63" s="87">
        <v>5613773.94</v>
      </c>
      <c r="N63" s="87">
        <v>38827.94</v>
      </c>
      <c r="O63" s="87">
        <v>16524.81</v>
      </c>
      <c r="P63" s="87">
        <v>25966404.12</v>
      </c>
      <c r="Q63" s="87">
        <v>25966404.12</v>
      </c>
      <c r="R63" s="20"/>
    </row>
    <row r="64" spans="1:18" s="21" customFormat="1" ht="39.75" customHeight="1">
      <c r="A64" s="21">
        <f t="shared" si="1"/>
        <v>44</v>
      </c>
      <c r="B64" s="54" t="s">
        <v>91</v>
      </c>
      <c r="C64" s="54" t="s">
        <v>145</v>
      </c>
      <c r="D64" s="83" t="s">
        <v>144</v>
      </c>
      <c r="E64" s="54" t="s">
        <v>37</v>
      </c>
      <c r="F64" s="84">
        <v>42734</v>
      </c>
      <c r="G64" s="85" t="s">
        <v>1</v>
      </c>
      <c r="H64" s="86">
        <v>76854131</v>
      </c>
      <c r="I64" s="87">
        <v>76854131</v>
      </c>
      <c r="J64" s="87">
        <v>76854131</v>
      </c>
      <c r="K64" s="87"/>
      <c r="L64" s="87"/>
      <c r="M64" s="87">
        <v>14377229.245</v>
      </c>
      <c r="N64" s="87">
        <v>3000000</v>
      </c>
      <c r="O64" s="87"/>
      <c r="P64" s="87">
        <v>76854131</v>
      </c>
      <c r="Q64" s="87">
        <v>279464676.5553</v>
      </c>
      <c r="R64" s="20"/>
    </row>
    <row r="65" spans="1:18" s="21" customFormat="1" ht="42.75" customHeight="1">
      <c r="A65" s="21">
        <f t="shared" si="1"/>
        <v>45</v>
      </c>
      <c r="B65" s="54" t="s">
        <v>67</v>
      </c>
      <c r="C65" s="54" t="s">
        <v>154</v>
      </c>
      <c r="D65" s="83" t="s">
        <v>152</v>
      </c>
      <c r="E65" s="54" t="s">
        <v>34</v>
      </c>
      <c r="F65" s="84">
        <v>42790</v>
      </c>
      <c r="G65" s="85" t="s">
        <v>0</v>
      </c>
      <c r="H65" s="86">
        <v>99000000</v>
      </c>
      <c r="I65" s="87">
        <v>94000000</v>
      </c>
      <c r="J65" s="87">
        <v>25592903.96</v>
      </c>
      <c r="K65" s="87"/>
      <c r="L65" s="87"/>
      <c r="M65" s="87"/>
      <c r="N65" s="87"/>
      <c r="O65" s="87"/>
      <c r="P65" s="87">
        <v>25592903.96</v>
      </c>
      <c r="Q65" s="87">
        <v>84059893.05662</v>
      </c>
      <c r="R65" s="20"/>
    </row>
    <row r="66" spans="1:18" s="21" customFormat="1" ht="43.5" customHeight="1">
      <c r="A66" s="21">
        <f t="shared" si="1"/>
        <v>46</v>
      </c>
      <c r="B66" s="54" t="s">
        <v>151</v>
      </c>
      <c r="C66" s="54" t="s">
        <v>60</v>
      </c>
      <c r="D66" s="83" t="s">
        <v>153</v>
      </c>
      <c r="E66" s="54" t="s">
        <v>35</v>
      </c>
      <c r="F66" s="84">
        <v>42817</v>
      </c>
      <c r="G66" s="85" t="s">
        <v>1</v>
      </c>
      <c r="H66" s="86">
        <v>1132707.26</v>
      </c>
      <c r="I66" s="87">
        <v>1132707.26</v>
      </c>
      <c r="J66" s="87">
        <v>1132707.26</v>
      </c>
      <c r="K66" s="87"/>
      <c r="L66" s="87">
        <v>532800</v>
      </c>
      <c r="M66" s="87">
        <v>30023.29</v>
      </c>
      <c r="N66" s="87"/>
      <c r="O66" s="87"/>
      <c r="P66" s="87">
        <v>599907.26</v>
      </c>
      <c r="Q66" s="87">
        <v>2181442.7695379998</v>
      </c>
      <c r="R66" s="20"/>
    </row>
    <row r="67" spans="1:18" s="21" customFormat="1" ht="38.25" customHeight="1">
      <c r="A67" s="21">
        <f t="shared" si="1"/>
        <v>47</v>
      </c>
      <c r="B67" s="54" t="s">
        <v>84</v>
      </c>
      <c r="C67" s="54" t="s">
        <v>158</v>
      </c>
      <c r="D67" s="83" t="s">
        <v>169</v>
      </c>
      <c r="E67" s="54" t="s">
        <v>37</v>
      </c>
      <c r="F67" s="84">
        <v>42923</v>
      </c>
      <c r="G67" s="85" t="s">
        <v>1</v>
      </c>
      <c r="H67" s="86">
        <v>125000000</v>
      </c>
      <c r="I67" s="87">
        <v>125000000</v>
      </c>
      <c r="J67" s="87">
        <v>1345421</v>
      </c>
      <c r="K67" s="87"/>
      <c r="L67" s="87"/>
      <c r="M67" s="87">
        <v>1937722.72</v>
      </c>
      <c r="N67" s="87"/>
      <c r="O67" s="87"/>
      <c r="P67" s="87">
        <v>1345421</v>
      </c>
      <c r="Q67" s="87">
        <v>4892354.3823</v>
      </c>
      <c r="R67" s="20"/>
    </row>
    <row r="68" spans="1:18" s="21" customFormat="1" ht="42" customHeight="1">
      <c r="A68" s="53">
        <f t="shared" si="1"/>
        <v>48</v>
      </c>
      <c r="B68" s="55" t="s">
        <v>159</v>
      </c>
      <c r="C68" s="101" t="s">
        <v>160</v>
      </c>
      <c r="D68" s="103" t="s">
        <v>157</v>
      </c>
      <c r="E68" s="56" t="s">
        <v>156</v>
      </c>
      <c r="F68" s="84">
        <v>42936</v>
      </c>
      <c r="G68" s="85" t="s">
        <v>1</v>
      </c>
      <c r="H68" s="86">
        <v>7000000</v>
      </c>
      <c r="I68" s="87">
        <v>7000000</v>
      </c>
      <c r="J68" s="87">
        <v>7000000</v>
      </c>
      <c r="K68" s="87"/>
      <c r="L68" s="87"/>
      <c r="M68" s="87">
        <v>170269.32</v>
      </c>
      <c r="N68" s="87"/>
      <c r="O68" s="87"/>
      <c r="P68" s="87">
        <v>7000000</v>
      </c>
      <c r="Q68" s="87">
        <v>25454100</v>
      </c>
      <c r="R68" s="20"/>
    </row>
    <row r="69" spans="1:18" s="21" customFormat="1" ht="25.5" customHeight="1">
      <c r="A69" s="53">
        <f aca="true" t="shared" si="2" ref="A69:A74">A68+1</f>
        <v>49</v>
      </c>
      <c r="B69" s="55" t="s">
        <v>69</v>
      </c>
      <c r="C69" s="101" t="s">
        <v>161</v>
      </c>
      <c r="D69" s="104" t="s">
        <v>170</v>
      </c>
      <c r="E69" s="54" t="s">
        <v>35</v>
      </c>
      <c r="F69" s="84">
        <v>42992</v>
      </c>
      <c r="G69" s="85" t="s">
        <v>1</v>
      </c>
      <c r="H69" s="86">
        <v>5500000</v>
      </c>
      <c r="I69" s="87">
        <v>5500000</v>
      </c>
      <c r="J69" s="87">
        <v>3549730.5</v>
      </c>
      <c r="K69" s="87"/>
      <c r="L69" s="87"/>
      <c r="M69" s="87">
        <v>71027.96</v>
      </c>
      <c r="N69" s="87"/>
      <c r="O69" s="87"/>
      <c r="P69" s="87">
        <v>3549730.5</v>
      </c>
      <c r="Q69" s="87">
        <v>12907885.01715</v>
      </c>
      <c r="R69" s="20"/>
    </row>
    <row r="70" spans="1:18" s="21" customFormat="1" ht="42" customHeight="1">
      <c r="A70" s="53">
        <f t="shared" si="2"/>
        <v>50</v>
      </c>
      <c r="B70" s="55" t="s">
        <v>94</v>
      </c>
      <c r="C70" s="101" t="s">
        <v>117</v>
      </c>
      <c r="D70" s="105" t="s">
        <v>163</v>
      </c>
      <c r="E70" s="106" t="s">
        <v>35</v>
      </c>
      <c r="F70" s="84">
        <v>43048</v>
      </c>
      <c r="G70" s="107" t="s">
        <v>5</v>
      </c>
      <c r="H70" s="86">
        <v>37023382.16</v>
      </c>
      <c r="I70" s="87">
        <v>37023382.16</v>
      </c>
      <c r="J70" s="87">
        <v>37023382.16</v>
      </c>
      <c r="K70" s="87"/>
      <c r="L70" s="87"/>
      <c r="M70" s="87">
        <v>3066770.15</v>
      </c>
      <c r="N70" s="87"/>
      <c r="O70" s="87"/>
      <c r="P70" s="87">
        <v>37023382.16</v>
      </c>
      <c r="Q70" s="87">
        <v>37023382.16</v>
      </c>
      <c r="R70" s="20"/>
    </row>
    <row r="71" spans="1:18" s="21" customFormat="1" ht="42" customHeight="1">
      <c r="A71" s="53">
        <f t="shared" si="2"/>
        <v>51</v>
      </c>
      <c r="B71" s="55" t="s">
        <v>94</v>
      </c>
      <c r="C71" s="101" t="s">
        <v>62</v>
      </c>
      <c r="D71" s="105" t="s">
        <v>162</v>
      </c>
      <c r="E71" s="106" t="s">
        <v>35</v>
      </c>
      <c r="F71" s="84">
        <v>43048</v>
      </c>
      <c r="G71" s="107" t="s">
        <v>1</v>
      </c>
      <c r="H71" s="86">
        <v>17509199.83</v>
      </c>
      <c r="I71" s="87">
        <v>17509199.83</v>
      </c>
      <c r="J71" s="87">
        <v>17509199.83</v>
      </c>
      <c r="K71" s="87"/>
      <c r="L71" s="87"/>
      <c r="M71" s="87">
        <v>329861.85</v>
      </c>
      <c r="N71" s="87"/>
      <c r="O71" s="87"/>
      <c r="P71" s="87">
        <v>17509199.83</v>
      </c>
      <c r="Q71" s="87">
        <v>63668703.341828994</v>
      </c>
      <c r="R71" s="20"/>
    </row>
    <row r="72" spans="1:18" ht="30" customHeight="1">
      <c r="A72" s="53">
        <f t="shared" si="2"/>
        <v>52</v>
      </c>
      <c r="B72" s="55" t="s">
        <v>94</v>
      </c>
      <c r="C72" s="101" t="s">
        <v>166</v>
      </c>
      <c r="D72" s="105" t="s">
        <v>165</v>
      </c>
      <c r="E72" s="106" t="s">
        <v>35</v>
      </c>
      <c r="F72" s="84">
        <v>43221</v>
      </c>
      <c r="G72" s="107" t="s">
        <v>1</v>
      </c>
      <c r="H72" s="86">
        <v>28000000</v>
      </c>
      <c r="I72" s="87">
        <v>28000000</v>
      </c>
      <c r="J72" s="87">
        <v>6219663.07</v>
      </c>
      <c r="K72" s="87"/>
      <c r="L72" s="87"/>
      <c r="M72" s="87">
        <v>255968.34</v>
      </c>
      <c r="N72" s="87"/>
      <c r="O72" s="87"/>
      <c r="P72" s="87">
        <v>6219663.07</v>
      </c>
      <c r="Q72" s="87">
        <v>22616560.821441</v>
      </c>
      <c r="R72" s="20"/>
    </row>
    <row r="73" spans="1:18" ht="37.5" customHeight="1">
      <c r="A73" s="53">
        <f t="shared" si="2"/>
        <v>53</v>
      </c>
      <c r="B73" s="55" t="s">
        <v>151</v>
      </c>
      <c r="C73" s="101" t="s">
        <v>167</v>
      </c>
      <c r="D73" s="105" t="s">
        <v>164</v>
      </c>
      <c r="E73" s="106" t="s">
        <v>37</v>
      </c>
      <c r="F73" s="84">
        <v>43221</v>
      </c>
      <c r="G73" s="107" t="s">
        <v>1</v>
      </c>
      <c r="H73" s="86">
        <v>30000000</v>
      </c>
      <c r="I73" s="87">
        <v>30000000</v>
      </c>
      <c r="J73" s="87">
        <v>148766</v>
      </c>
      <c r="K73" s="87"/>
      <c r="L73" s="87"/>
      <c r="M73" s="87">
        <v>435000</v>
      </c>
      <c r="N73" s="87"/>
      <c r="O73" s="87"/>
      <c r="P73" s="87">
        <v>148766</v>
      </c>
      <c r="Q73" s="87">
        <v>540957.8058</v>
      </c>
      <c r="R73" s="20"/>
    </row>
    <row r="74" spans="1:18" ht="26.25" customHeight="1">
      <c r="A74" s="53">
        <f t="shared" si="2"/>
        <v>54</v>
      </c>
      <c r="B74" s="54" t="s">
        <v>68</v>
      </c>
      <c r="C74" s="101" t="s">
        <v>173</v>
      </c>
      <c r="D74" s="102" t="s">
        <v>172</v>
      </c>
      <c r="E74" s="106" t="s">
        <v>35</v>
      </c>
      <c r="F74" s="84">
        <v>43530</v>
      </c>
      <c r="G74" s="107" t="s">
        <v>1</v>
      </c>
      <c r="H74" s="86">
        <v>15000000</v>
      </c>
      <c r="I74" s="87">
        <v>15000000</v>
      </c>
      <c r="J74" s="87">
        <v>150000</v>
      </c>
      <c r="K74" s="87"/>
      <c r="L74" s="87"/>
      <c r="M74" s="87">
        <v>82918.751</v>
      </c>
      <c r="N74" s="87"/>
      <c r="O74" s="87"/>
      <c r="P74" s="87">
        <v>150000</v>
      </c>
      <c r="Q74" s="87">
        <v>545445</v>
      </c>
      <c r="R74" s="20"/>
    </row>
    <row r="75" spans="1:18" ht="34.5" customHeight="1">
      <c r="A75" s="53">
        <f>A74+1</f>
        <v>55</v>
      </c>
      <c r="B75" s="54" t="s">
        <v>85</v>
      </c>
      <c r="C75" s="101" t="s">
        <v>174</v>
      </c>
      <c r="D75" s="102" t="s">
        <v>175</v>
      </c>
      <c r="E75" s="106" t="s">
        <v>37</v>
      </c>
      <c r="F75" s="84">
        <v>43563</v>
      </c>
      <c r="G75" s="107" t="s">
        <v>1</v>
      </c>
      <c r="H75" s="86">
        <v>40000000</v>
      </c>
      <c r="I75" s="87">
        <v>40000000</v>
      </c>
      <c r="J75" s="87"/>
      <c r="K75" s="87"/>
      <c r="L75" s="87"/>
      <c r="M75" s="87">
        <v>497500</v>
      </c>
      <c r="N75" s="87"/>
      <c r="O75" s="87"/>
      <c r="P75" s="87"/>
      <c r="Q75" s="87">
        <v>0</v>
      </c>
      <c r="R75" s="20"/>
    </row>
    <row r="76" spans="1:18" ht="39" customHeight="1">
      <c r="A76" s="65">
        <f>A75+1</f>
        <v>56</v>
      </c>
      <c r="B76" s="66" t="s">
        <v>84</v>
      </c>
      <c r="C76" s="108" t="s">
        <v>176</v>
      </c>
      <c r="D76" s="109" t="s">
        <v>177</v>
      </c>
      <c r="E76" s="110" t="s">
        <v>46</v>
      </c>
      <c r="F76" s="111">
        <v>43784</v>
      </c>
      <c r="G76" s="112" t="s">
        <v>1</v>
      </c>
      <c r="H76" s="86">
        <v>62000000</v>
      </c>
      <c r="I76" s="87">
        <v>62000000</v>
      </c>
      <c r="J76" s="87">
        <v>155000</v>
      </c>
      <c r="K76" s="87"/>
      <c r="L76" s="87"/>
      <c r="M76" s="87"/>
      <c r="N76" s="87"/>
      <c r="O76" s="87"/>
      <c r="P76" s="87">
        <v>155000</v>
      </c>
      <c r="Q76" s="87">
        <v>563626.5</v>
      </c>
      <c r="R76" s="20"/>
    </row>
    <row r="77" spans="1:18" ht="26.25" customHeight="1">
      <c r="A77" s="65">
        <f>A76+1</f>
        <v>57</v>
      </c>
      <c r="B77" s="66" t="s">
        <v>68</v>
      </c>
      <c r="C77" s="66" t="s">
        <v>183</v>
      </c>
      <c r="D77" s="105" t="s">
        <v>179</v>
      </c>
      <c r="E77" s="110" t="s">
        <v>35</v>
      </c>
      <c r="F77" s="111">
        <v>43896</v>
      </c>
      <c r="G77" s="112" t="s">
        <v>1</v>
      </c>
      <c r="H77" s="86">
        <v>80000000</v>
      </c>
      <c r="I77" s="87">
        <v>80000000</v>
      </c>
      <c r="J77" s="87"/>
      <c r="K77" s="87"/>
      <c r="L77" s="87"/>
      <c r="M77" s="87"/>
      <c r="N77" s="87"/>
      <c r="O77" s="87"/>
      <c r="P77" s="87"/>
      <c r="Q77" s="87">
        <v>0</v>
      </c>
      <c r="R77" s="20"/>
    </row>
    <row r="78" spans="1:18" ht="39.75" customHeight="1">
      <c r="A78" s="65">
        <f>A77+1</f>
        <v>58</v>
      </c>
      <c r="B78" s="66" t="s">
        <v>77</v>
      </c>
      <c r="C78" s="66" t="s">
        <v>181</v>
      </c>
      <c r="D78" s="105" t="s">
        <v>180</v>
      </c>
      <c r="E78" s="110" t="s">
        <v>35</v>
      </c>
      <c r="F78" s="111">
        <v>43913</v>
      </c>
      <c r="G78" s="112" t="s">
        <v>1</v>
      </c>
      <c r="H78" s="86">
        <v>17000000</v>
      </c>
      <c r="I78" s="87">
        <v>17000000</v>
      </c>
      <c r="J78" s="87"/>
      <c r="K78" s="87"/>
      <c r="L78" s="87"/>
      <c r="M78" s="87"/>
      <c r="N78" s="87"/>
      <c r="O78" s="87"/>
      <c r="P78" s="87"/>
      <c r="Q78" s="87">
        <v>0</v>
      </c>
      <c r="R78" s="20"/>
    </row>
    <row r="79" spans="1:17" ht="31.5" customHeight="1">
      <c r="A79" s="70"/>
      <c r="B79" s="68" t="s">
        <v>142</v>
      </c>
      <c r="C79" s="71"/>
      <c r="D79" s="72"/>
      <c r="E79" s="71"/>
      <c r="F79" s="73"/>
      <c r="G79" s="74"/>
      <c r="H79" s="75"/>
      <c r="I79" s="76"/>
      <c r="J79" s="76"/>
      <c r="K79" s="76"/>
      <c r="L79" s="76"/>
      <c r="M79" s="76"/>
      <c r="N79" s="76"/>
      <c r="O79" s="76"/>
      <c r="P79" s="76"/>
      <c r="Q79" s="77"/>
    </row>
    <row r="80" spans="1:17" ht="27" customHeight="1">
      <c r="A80" s="70"/>
      <c r="B80" s="69" t="s">
        <v>143</v>
      </c>
      <c r="C80" s="71"/>
      <c r="D80" s="72"/>
      <c r="E80" s="71"/>
      <c r="F80" s="78"/>
      <c r="G80" s="74"/>
      <c r="H80" s="75"/>
      <c r="I80" s="76"/>
      <c r="J80" s="76"/>
      <c r="K80" s="76"/>
      <c r="L80" s="76"/>
      <c r="M80" s="76"/>
      <c r="N80" s="76"/>
      <c r="O80" s="76"/>
      <c r="P80" s="76"/>
      <c r="Q80" s="79">
        <f>SUM(Q8:Q78)</f>
        <v>2981844975.788181</v>
      </c>
    </row>
    <row r="81" spans="7:16" ht="14.25">
      <c r="G81" s="34"/>
      <c r="H81" s="35"/>
      <c r="I81" s="35"/>
      <c r="J81" s="35"/>
      <c r="K81" s="35"/>
      <c r="L81" s="35"/>
      <c r="M81" s="35"/>
      <c r="N81" s="35"/>
      <c r="O81" s="35"/>
      <c r="P81" s="35"/>
    </row>
    <row r="82" spans="7:17" ht="14.25">
      <c r="G82" s="36"/>
      <c r="H82" s="35"/>
      <c r="I82" s="35"/>
      <c r="J82" s="35"/>
      <c r="K82" s="35"/>
      <c r="L82" s="35"/>
      <c r="M82" s="35"/>
      <c r="N82" s="35"/>
      <c r="O82" s="35"/>
      <c r="P82" s="35"/>
      <c r="Q82" s="52"/>
    </row>
    <row r="83" spans="9:17" ht="14.25">
      <c r="I83" s="51"/>
      <c r="J83" s="51"/>
      <c r="K83" s="51"/>
      <c r="L83" s="51"/>
      <c r="M83" s="51"/>
      <c r="N83" s="51"/>
      <c r="O83" s="51"/>
      <c r="P83" s="51"/>
      <c r="Q83" s="52"/>
    </row>
    <row r="84" spans="9:17" ht="14.25">
      <c r="I84" s="51"/>
      <c r="J84" s="51"/>
      <c r="K84" s="51"/>
      <c r="L84" s="51"/>
      <c r="M84" s="51"/>
      <c r="N84" s="51"/>
      <c r="O84" s="51"/>
      <c r="P84" s="51"/>
      <c r="Q84" s="52"/>
    </row>
    <row r="85" spans="7:17" ht="14.25">
      <c r="G85" s="34"/>
      <c r="H85" s="41"/>
      <c r="I85" s="41"/>
      <c r="J85" s="41"/>
      <c r="K85" s="42"/>
      <c r="L85" s="41"/>
      <c r="M85" s="41"/>
      <c r="N85" s="41"/>
      <c r="O85" s="41"/>
      <c r="P85" s="41"/>
      <c r="Q85" s="41"/>
    </row>
    <row r="86" spans="7:17" ht="14.25">
      <c r="G86" s="34"/>
      <c r="H86" s="41"/>
      <c r="I86" s="41"/>
      <c r="J86" s="41"/>
      <c r="K86" s="42"/>
      <c r="L86" s="41"/>
      <c r="M86" s="41"/>
      <c r="N86" s="41"/>
      <c r="O86" s="41"/>
      <c r="P86" s="41"/>
      <c r="Q86" s="43"/>
    </row>
    <row r="87" spans="7:17" ht="14.25">
      <c r="G87" s="34"/>
      <c r="H87" s="41"/>
      <c r="I87" s="41"/>
      <c r="J87" s="41"/>
      <c r="K87" s="42"/>
      <c r="L87" s="41"/>
      <c r="M87" s="41"/>
      <c r="N87" s="41"/>
      <c r="O87" s="41"/>
      <c r="P87" s="41"/>
      <c r="Q87" s="43"/>
    </row>
    <row r="88" spans="7:17" ht="14.25">
      <c r="G88" s="34"/>
      <c r="H88" s="41"/>
      <c r="I88" s="15"/>
      <c r="J88" s="15"/>
      <c r="K88" s="15"/>
      <c r="L88" s="15"/>
      <c r="M88" s="15"/>
      <c r="N88" s="15"/>
      <c r="O88" s="15"/>
      <c r="P88" s="15"/>
      <c r="Q88" s="15"/>
    </row>
    <row r="89" spans="7:17" ht="14.25">
      <c r="G89" s="34"/>
      <c r="H89" s="41"/>
      <c r="I89" s="15"/>
      <c r="J89" s="15"/>
      <c r="K89" s="15"/>
      <c r="L89" s="15"/>
      <c r="M89" s="15"/>
      <c r="N89" s="15"/>
      <c r="O89" s="15"/>
      <c r="P89" s="15"/>
      <c r="Q89" s="15"/>
    </row>
    <row r="90" spans="7:17" ht="14.25">
      <c r="G90" s="36"/>
      <c r="H90" s="41"/>
      <c r="I90" s="41"/>
      <c r="J90" s="41"/>
      <c r="K90" s="42"/>
      <c r="L90" s="41"/>
      <c r="M90" s="41"/>
      <c r="N90" s="41"/>
      <c r="O90" s="41"/>
      <c r="P90" s="15"/>
      <c r="Q90" s="43"/>
    </row>
    <row r="91" spans="8:17" ht="14.25">
      <c r="H91" s="44"/>
      <c r="I91" s="44"/>
      <c r="J91" s="44"/>
      <c r="K91" s="45"/>
      <c r="L91" s="44"/>
      <c r="M91" s="44"/>
      <c r="N91" s="44"/>
      <c r="O91" s="44"/>
      <c r="P91" s="15"/>
      <c r="Q91" s="46"/>
    </row>
    <row r="92" spans="7:16" ht="14.25">
      <c r="G92" s="41"/>
      <c r="H92" s="41"/>
      <c r="I92" s="42"/>
      <c r="J92" s="41"/>
      <c r="K92" s="41"/>
      <c r="L92" s="41"/>
      <c r="M92" s="41"/>
      <c r="N92" s="41"/>
      <c r="O92" s="43"/>
      <c r="P92" s="15"/>
    </row>
    <row r="93" spans="6:16" ht="14.25">
      <c r="F93" s="60"/>
      <c r="G93" s="41"/>
      <c r="H93" s="41"/>
      <c r="I93" s="42"/>
      <c r="J93" s="41"/>
      <c r="K93" s="41"/>
      <c r="L93" s="41"/>
      <c r="M93" s="41"/>
      <c r="N93" s="41"/>
      <c r="O93" s="43"/>
      <c r="P93" s="15"/>
    </row>
    <row r="94" spans="8:17" ht="14.25">
      <c r="H94" s="51"/>
      <c r="I94" s="51"/>
      <c r="J94" s="51"/>
      <c r="K94" s="51"/>
      <c r="L94" s="51"/>
      <c r="M94" s="51"/>
      <c r="N94" s="51"/>
      <c r="O94" s="51"/>
      <c r="P94" s="51"/>
      <c r="Q94" s="41"/>
    </row>
    <row r="95" spans="8:16" ht="14.25">
      <c r="H95" s="51"/>
      <c r="I95" s="51"/>
      <c r="J95" s="51"/>
      <c r="K95" s="51"/>
      <c r="L95" s="51"/>
      <c r="M95" s="51"/>
      <c r="N95" s="51"/>
      <c r="O95" s="51"/>
      <c r="P95" s="51"/>
    </row>
    <row r="96" spans="8:16" ht="14.25">
      <c r="H96" s="51"/>
      <c r="I96" s="51"/>
      <c r="J96" s="51"/>
      <c r="K96" s="51"/>
      <c r="L96" s="51"/>
      <c r="M96" s="51"/>
      <c r="N96" s="51"/>
      <c r="O96" s="51"/>
      <c r="P96" s="51"/>
    </row>
    <row r="97" spans="6:16" ht="14.25">
      <c r="F97" s="60"/>
      <c r="H97" s="51"/>
      <c r="I97" s="51"/>
      <c r="J97" s="51"/>
      <c r="K97" s="51"/>
      <c r="L97" s="51"/>
      <c r="M97" s="51"/>
      <c r="N97" s="51"/>
      <c r="O97" s="51"/>
      <c r="P97" s="51"/>
    </row>
    <row r="98" spans="9:16" ht="14.25">
      <c r="I98" s="50"/>
      <c r="J98" s="50"/>
      <c r="K98" s="50"/>
      <c r="L98" s="50"/>
      <c r="M98" s="50"/>
      <c r="N98" s="50"/>
      <c r="O98" s="50"/>
      <c r="P98" s="50"/>
    </row>
    <row r="99" spans="9:16" ht="14.25">
      <c r="I99" s="50"/>
      <c r="J99" s="50"/>
      <c r="K99" s="50"/>
      <c r="L99" s="50"/>
      <c r="M99" s="50"/>
      <c r="N99" s="50"/>
      <c r="O99" s="50"/>
      <c r="P99" s="50"/>
    </row>
    <row r="100" ht="14.25">
      <c r="G100" s="64"/>
    </row>
    <row r="101" ht="14.25">
      <c r="G101" s="64"/>
    </row>
    <row r="102" ht="14.25">
      <c r="G102" s="64"/>
    </row>
    <row r="103" ht="14.25">
      <c r="G103" s="64"/>
    </row>
    <row r="104" ht="14.25">
      <c r="G104" s="64"/>
    </row>
    <row r="105" spans="9:16" ht="14.25">
      <c r="I105" s="50"/>
      <c r="J105" s="50"/>
      <c r="K105" s="50"/>
      <c r="L105" s="50"/>
      <c r="M105" s="50"/>
      <c r="N105" s="50"/>
      <c r="O105" s="50"/>
      <c r="P105" s="50"/>
    </row>
    <row r="106" spans="9:16" ht="14.25">
      <c r="I106" s="50"/>
      <c r="J106" s="50"/>
      <c r="K106" s="50"/>
      <c r="L106" s="50"/>
      <c r="M106" s="50"/>
      <c r="N106" s="50"/>
      <c r="O106" s="50"/>
      <c r="P106" s="50"/>
    </row>
    <row r="107" spans="9:16" ht="14.25">
      <c r="I107" s="50"/>
      <c r="J107" s="50"/>
      <c r="K107" s="50"/>
      <c r="L107" s="50"/>
      <c r="M107" s="50"/>
      <c r="N107" s="50"/>
      <c r="O107" s="50"/>
      <c r="P107" s="50"/>
    </row>
  </sheetData>
  <sheetProtection/>
  <mergeCells count="2">
    <mergeCell ref="B4:Q4"/>
    <mergeCell ref="B5:Q5"/>
  </mergeCells>
  <printOptions/>
  <pageMargins left="0.17" right="0.2" top="0.17" bottom="0.17" header="0.17" footer="0.17"/>
  <pageSetup fitToHeight="6" horizontalDpi="600" verticalDpi="600" orientation="landscape" paperSize="9" scale="86" r:id="rId1"/>
  <headerFooter alignWithMargins="0">
    <oddFooter>&amp;R&amp;8Page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J9"/>
  <sheetViews>
    <sheetView zoomScalePageLayoutView="0" workbookViewId="0" topLeftCell="A1">
      <selection activeCell="B3" sqref="B3:G3"/>
    </sheetView>
  </sheetViews>
  <sheetFormatPr defaultColWidth="8.796875" defaultRowHeight="14.25"/>
  <cols>
    <col min="1" max="1" width="12.3984375" style="2" customWidth="1"/>
    <col min="2" max="2" width="8.8984375" style="5" customWidth="1"/>
    <col min="3" max="3" width="8.8984375" style="7" customWidth="1"/>
    <col min="6" max="6" width="11.19921875" style="0" customWidth="1"/>
    <col min="7" max="8" width="10.5" style="0" bestFit="1" customWidth="1"/>
    <col min="9" max="9" width="28.59765625" style="11" customWidth="1"/>
    <col min="10" max="10" width="15.5" style="5" bestFit="1" customWidth="1"/>
  </cols>
  <sheetData>
    <row r="1" spans="1:10" s="8" customFormat="1" ht="14.25">
      <c r="A1" s="63">
        <v>43921</v>
      </c>
      <c r="B1" s="28"/>
      <c r="C1" s="28"/>
      <c r="D1" s="28"/>
      <c r="E1" s="28"/>
      <c r="F1" s="28"/>
      <c r="G1" s="28"/>
      <c r="I1" s="9"/>
      <c r="J1" s="10"/>
    </row>
    <row r="2" spans="1:10" s="8" customFormat="1" ht="14.25">
      <c r="A2" s="28"/>
      <c r="B2" s="28" t="s">
        <v>1</v>
      </c>
      <c r="C2" s="28" t="s">
        <v>5</v>
      </c>
      <c r="D2" s="28" t="s">
        <v>0</v>
      </c>
      <c r="E2" s="28" t="s">
        <v>4</v>
      </c>
      <c r="F2" s="28" t="s">
        <v>3</v>
      </c>
      <c r="G2" s="28" t="s">
        <v>2</v>
      </c>
      <c r="I2" s="3"/>
      <c r="J2" s="10"/>
    </row>
    <row r="3" spans="1:10" s="8" customFormat="1" ht="18.75" customHeight="1">
      <c r="A3" s="28"/>
      <c r="B3" s="32">
        <v>3.6363</v>
      </c>
      <c r="C3" s="62">
        <v>1</v>
      </c>
      <c r="D3" s="27">
        <v>3.2845</v>
      </c>
      <c r="E3" s="61">
        <v>10.4369</v>
      </c>
      <c r="F3" s="27">
        <v>0.030417999999999997</v>
      </c>
      <c r="G3" s="27">
        <v>4.48268002713219</v>
      </c>
      <c r="H3" s="33"/>
      <c r="I3" s="9"/>
      <c r="J3" s="10"/>
    </row>
    <row r="4" spans="1:3" ht="14.25">
      <c r="A4" s="1"/>
      <c r="B4" s="4"/>
      <c r="C4" s="6"/>
    </row>
    <row r="5" spans="1:3" ht="14.25">
      <c r="A5" s="1"/>
      <c r="B5" s="4"/>
      <c r="C5" s="6"/>
    </row>
    <row r="6" spans="1:3" ht="14.25">
      <c r="A6" s="1"/>
      <c r="B6" s="4"/>
      <c r="C6" s="6"/>
    </row>
    <row r="7" spans="1:3" ht="14.25">
      <c r="A7" s="1"/>
      <c r="B7" s="4"/>
      <c r="C7" s="6"/>
    </row>
    <row r="8" spans="1:3" ht="14.25">
      <c r="A8" s="1"/>
      <c r="B8" s="4"/>
      <c r="C8" s="6"/>
    </row>
    <row r="9" spans="1:3" ht="14.25">
      <c r="A9" s="1"/>
      <c r="B9" s="4"/>
      <c r="C9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Manana</dc:creator>
  <cp:keywords/>
  <dc:description/>
  <cp:lastModifiedBy>Madona Lagidze</cp:lastModifiedBy>
  <cp:lastPrinted>2020-04-19T21:09:50Z</cp:lastPrinted>
  <dcterms:created xsi:type="dcterms:W3CDTF">2002-08-06T09:01:35Z</dcterms:created>
  <dcterms:modified xsi:type="dcterms:W3CDTF">2020-04-19T21:33:36Z</dcterms:modified>
  <cp:category/>
  <cp:version/>
  <cp:contentType/>
  <cp:contentStatus/>
</cp:coreProperties>
</file>