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260" tabRatio="346" activeTab="0"/>
  </bookViews>
  <sheets>
    <sheet name="N_F" sheetId="1" r:id="rId1"/>
    <sheet name="Sheet1" sheetId="2" r:id="rId2"/>
  </sheets>
  <definedNames>
    <definedName name="_xlnm.Print_Area" localSheetId="0">'N_F'!$B$1:$R$83</definedName>
    <definedName name="_xlnm.Print_Titles" localSheetId="0">'N_F'!$7:$7</definedName>
  </definedNames>
  <calcPr fullCalcOnLoad="1"/>
</workbook>
</file>

<file path=xl/sharedStrings.xml><?xml version="1.0" encoding="utf-8"?>
<sst xmlns="http://schemas.openxmlformats.org/spreadsheetml/2006/main" count="391" uniqueCount="197">
  <si>
    <t>USD</t>
  </si>
  <si>
    <t>EUR</t>
  </si>
  <si>
    <t>SDR</t>
  </si>
  <si>
    <t>JPY</t>
  </si>
  <si>
    <t>KWD</t>
  </si>
  <si>
    <t>GEL</t>
  </si>
  <si>
    <t xml:space="preserve">ათვისებული თანხა </t>
  </si>
  <si>
    <t xml:space="preserve">ძირითადი ვალის გადახდილი ნაწილი </t>
  </si>
  <si>
    <t xml:space="preserve">დარიცხული პროცენტის გადახდილი ნაწილი </t>
  </si>
  <si>
    <t xml:space="preserve">ძირითადი ვალის გადაუხდელობით წარმოქმნილი დავალიანება </t>
  </si>
  <si>
    <t xml:space="preserve">დარიცხული პროცენტის გადაუხდელობით წარმოქმნილი დავალიანება </t>
  </si>
  <si>
    <t xml:space="preserve">ვალის ნაშთი ლარში </t>
  </si>
  <si>
    <t>ურბანული მომსახურების გაუმჯობესების პროგრამა II</t>
  </si>
  <si>
    <t>SL_ADB-2807</t>
  </si>
  <si>
    <t>აჭარის მყარი ნარჩენების პროექტი</t>
  </si>
  <si>
    <t>SL-EBRD-ADJARA</t>
  </si>
  <si>
    <t>SL_BORJ(RESCH)</t>
  </si>
  <si>
    <t>ენგურის ჰიდროელექტროსადგურის რეაბილიტაცია III</t>
  </si>
  <si>
    <t>SL_EnTrans_EBRD</t>
  </si>
  <si>
    <t xml:space="preserve">რუსთავის მყარი ნარჩენების პროექტი
</t>
  </si>
  <si>
    <t>SL_EIB-ENGURI</t>
  </si>
  <si>
    <t>SL_EIB_WATER</t>
  </si>
  <si>
    <t>SL_EnTrans_EIB</t>
  </si>
  <si>
    <t>SL-FRANCE-NAVIG</t>
  </si>
  <si>
    <t>SL-XRAMI-JICA</t>
  </si>
  <si>
    <t>მიკროსაფინანსო ბანკის კრედიტი</t>
  </si>
  <si>
    <t>SL-PCB-KFW</t>
  </si>
  <si>
    <t>SL_ALAVERDI_KFW</t>
  </si>
  <si>
    <t>SL_BAT_1_KFW</t>
  </si>
  <si>
    <t>SL_KFW_BATUMI3</t>
  </si>
  <si>
    <t>SL_KFW_BATUM_ST</t>
  </si>
  <si>
    <t>SL_KFW_GW&amp;P</t>
  </si>
  <si>
    <t>SL_KFW_KHELVACH</t>
  </si>
  <si>
    <t>SL_KfW_Suply</t>
  </si>
  <si>
    <t>ბათუმის მერია</t>
  </si>
  <si>
    <t>თბილისის მერია</t>
  </si>
  <si>
    <t>შეთანხმებული თანხა (ხელშეკრულებით)</t>
  </si>
  <si>
    <t>KfW</t>
  </si>
  <si>
    <t>ADB</t>
  </si>
  <si>
    <t>EBRD</t>
  </si>
  <si>
    <t>EIB</t>
  </si>
  <si>
    <t>KFW</t>
  </si>
  <si>
    <t>NATIXI</t>
  </si>
  <si>
    <t>JICA</t>
  </si>
  <si>
    <t>დონორი</t>
  </si>
  <si>
    <t>ბათუმში კომუნალური ინფრასტრუქტურის რეაბილიტაცია, III ფაზა - სანიაღვრე სისტემა</t>
  </si>
  <si>
    <t>ვარდნილის და ენგურის ჰიდროელექტროსადგურის რეაბილიტაცია</t>
  </si>
  <si>
    <t>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t>
  </si>
  <si>
    <t>ენერგეტიკის რეაბილიტაციის პროექტი (KHRAMI)</t>
  </si>
  <si>
    <t>წყლის ინფრასტრუქტურის განახლების პროექტი</t>
  </si>
  <si>
    <t>ურბანული მომსახურების გაუმჯობესების პროგრამა III</t>
  </si>
  <si>
    <t>ჯვარი-ხორგა ელექტროგადამცემი ხაზის პროექტი</t>
  </si>
  <si>
    <t>SL_EBRD_GSE</t>
  </si>
  <si>
    <t>SL-KFW_JVARI-HO</t>
  </si>
  <si>
    <t>SL-KFW-KUTAISI</t>
  </si>
  <si>
    <t>ქუთაისის მყარი ნარჩენების ინტეგრირებული მართვა</t>
  </si>
  <si>
    <t>SL_ADB_GSE</t>
  </si>
  <si>
    <t>ელექტროგადამცემი ქსელის გაძლიერების პროექტი</t>
  </si>
  <si>
    <t>IBRD</t>
  </si>
  <si>
    <t>SL_IBRD-GSE</t>
  </si>
  <si>
    <t>SL_KFW_BAT2</t>
  </si>
  <si>
    <t>ბათუმში კომუნალური ინფრასტრუქტურის რეაბილიტაცია - ფაზა III (წყალი)</t>
  </si>
  <si>
    <t xml:space="preserve">სესხის ძირითადი თანხის რესტრუქტურირებული ნაწილი </t>
  </si>
  <si>
    <t>ურბანული მომსახურების გაუმჯობესების პროგრამა IV</t>
  </si>
  <si>
    <t>SL_ADB-3238</t>
  </si>
  <si>
    <t>SL-EBRD-KARTLI</t>
  </si>
  <si>
    <t>ურბანული მომსახურების გაუმჯობესების  პროგრამა V</t>
  </si>
  <si>
    <t>SL-ADB-3292(SF)</t>
  </si>
  <si>
    <t>ურბანული მომსახურების გაუმჯობესების პროგრამა V</t>
  </si>
  <si>
    <t>SL-ADB-3291</t>
  </si>
  <si>
    <t>SL-EIB-KUTAISI</t>
  </si>
  <si>
    <t>SL-BATUMI4</t>
  </si>
  <si>
    <t xml:space="preserve">ბათუმში კომუნალური ინფრასტრუქტურის რეაბილიტაცია, IV ფაზა </t>
  </si>
  <si>
    <t xml:space="preserve"> ბათუმში კომუნალური ინფრასტრუქტურის რეაბილიტაცია  I ფაზა</t>
  </si>
  <si>
    <t>SL_EIB_WATER_NN</t>
  </si>
  <si>
    <t xml:space="preserve">პროექტის დასახელება  </t>
  </si>
  <si>
    <t>თბილისის ავტობუსების პროექტი</t>
  </si>
  <si>
    <t>SL-EBRD-BUS</t>
  </si>
  <si>
    <t>სულ</t>
  </si>
  <si>
    <t>შეთანხმებული თანხა</t>
  </si>
  <si>
    <t>საქართველოს ენერგოსექტორის რეაბილიტაციის ხელშეწყობა</t>
  </si>
  <si>
    <t>წყლის ინფრასტრუქტურის განახლების II პროექტი</t>
  </si>
  <si>
    <t>ქვემო ქართლის მყარი ნარჩენების პროექტი</t>
  </si>
  <si>
    <t>ქუთაისის წყალინარების პროექტი</t>
  </si>
  <si>
    <t>საქართველოში მყარი ნარჩენების მართვის პროექტი</t>
  </si>
  <si>
    <t xml:space="preserve"> ქობულეთის წყალარინების პროექტი </t>
  </si>
  <si>
    <t xml:space="preserve">საქართველოს ელექტროგადამცემი ქსელის გაფართოების ღია პროგრამა </t>
  </si>
  <si>
    <t xml:space="preserve">ბორჯომის წყალის პროექტი </t>
  </si>
  <si>
    <t xml:space="preserve">შავი ზღვის ელექტროგადამცემი ხაზის პროექტი_ EBRD </t>
  </si>
  <si>
    <t xml:space="preserve">მაღალი ძაბვის ელექტროგადამცემი ხაზების პროექტი_ EIB </t>
  </si>
  <si>
    <t xml:space="preserve">ბათუმში კომუნალური ინფრასტრუქტურის რეაბილიტაცია   II ფაზა </t>
  </si>
  <si>
    <t xml:space="preserve">ბათუმში კომუნალური ინფრასტრუქტურის რეაბილიტაცია (2 ფაზა) - ხელვაჩაური </t>
  </si>
  <si>
    <t>შენიშვნა: ცხრილში გამოყენებულია სავალუტო კურსები მოცემული თარიღისათვის</t>
  </si>
  <si>
    <t>რეგიონალური ელექტროგადაცემის გაუმჯობესების პროექტი</t>
  </si>
  <si>
    <t xml:space="preserve">კომპანია/ ორგანიზაცია  </t>
  </si>
  <si>
    <t xml:space="preserve">       ხელმოწერის თარიღი</t>
  </si>
  <si>
    <t>სს სახელმწიფო ელექტროსისტემა</t>
  </si>
  <si>
    <t>სს პროკრედიტბანკი</t>
  </si>
  <si>
    <t xml:space="preserve">შპს ჯორჯიან უოთერ ენდ ფაუერი </t>
  </si>
  <si>
    <t>შპს ენგურჰესი</t>
  </si>
  <si>
    <t>შპს ხრამჰესი-2</t>
  </si>
  <si>
    <t>შპს საქაერონავიგაცია</t>
  </si>
  <si>
    <t>თბილისის აეროპორტის რადარით აღჭურვის პროექტი</t>
  </si>
  <si>
    <t>აჭარის ფინანსთა და ეკონომიკის სამინისტრო</t>
  </si>
  <si>
    <t>შპს ენერგოტრანსი</t>
  </si>
  <si>
    <t>შპს საქართველოს გაერთიანებული წყალმომარაგების კომპანია</t>
  </si>
  <si>
    <t>შპს საქართველოს მყარი ნარჩენების მართვის კომპანია</t>
  </si>
  <si>
    <t>შპს ქობულეთის წყალი</t>
  </si>
  <si>
    <t>სსიპ მუნიციპალური განვითარების ფონდი</t>
  </si>
  <si>
    <t>SL_ENTR_KFW-RES</t>
  </si>
  <si>
    <t>შავი ზღვის ელექტროგადამცემი ხაზის პროექტი_ KFW (რესტრუქტურირებული)</t>
  </si>
  <si>
    <t>ურბანული მომსახურების გაუმჯობესების პროგრამა VI</t>
  </si>
  <si>
    <t>SL_ADB_3441</t>
  </si>
  <si>
    <t>SL-RUSWAST_EBRD</t>
  </si>
  <si>
    <t>ვალის ნაშთი</t>
  </si>
  <si>
    <t>ვალუტა</t>
  </si>
  <si>
    <t>საქართველოს ელექტროგადამცემი ქსელის გაფართოების ღია პროგრამა   II  პროექტთან დაკავშირებით</t>
  </si>
  <si>
    <t>საქართველოს ენერგეტიკისა და ჰიდროტექნიკის სამეცნიერო კვლევითი ინსტიტუტის პროექტი</t>
  </si>
  <si>
    <t xml:space="preserve">UniCredit Bank Austria </t>
  </si>
  <si>
    <t>სსიპ „საქართველოს ტექნიკური უნივერსიტეტი"</t>
  </si>
  <si>
    <t>SL_UN_HIDROTECH</t>
  </si>
  <si>
    <t xml:space="preserve">ბათუმის ავტობუსების პროექტი
</t>
  </si>
  <si>
    <t>SL_ENG_EUR_REST</t>
  </si>
  <si>
    <t>SL_ENG_GEL_REST</t>
  </si>
  <si>
    <t>მყარი ნარჩენების ინტეგრირებული მართვის პროგრამა   II-თან დაკავშირებით</t>
  </si>
  <si>
    <t>„ენგურის ჰიდროელექტროსადგურის რეაბილიტაციის პროექტი - კლიმატური პირობებისადმი მდგრადობის გაუმჯობესება“</t>
  </si>
  <si>
    <t>SL_EBRD_ENGUR_4</t>
  </si>
  <si>
    <t>SL_EBRD_KOBUL</t>
  </si>
  <si>
    <t>SL_KFW_II_JVARI</t>
  </si>
  <si>
    <t>SL-ADB-3078</t>
  </si>
  <si>
    <t>SL-EBRD-BAT-BUS</t>
  </si>
  <si>
    <t>თბილისის მყარი ნარჩენების პროექთან დაკავშირებით</t>
  </si>
  <si>
    <t>SL-EBRD_TBWASTE</t>
  </si>
  <si>
    <t>SL-KFW-WASTE2</t>
  </si>
  <si>
    <t>აჭარის სოფლების წყალმ. და წყალინარ.პროგრამა საქართველო</t>
  </si>
  <si>
    <t>SL_KFW-ADJARA</t>
  </si>
  <si>
    <t>SL_IBRD8952</t>
  </si>
  <si>
    <t>ენერგომომარაგების საიმედოობისა და ფინანსური გაჯანსაღების პროექტი</t>
  </si>
  <si>
    <t>SL-ADB-2749</t>
  </si>
  <si>
    <t>SL_EBRD_BUS_19</t>
  </si>
  <si>
    <t xml:space="preserve">თბილისის ავტობუსების II პროექტი </t>
  </si>
  <si>
    <t>საქართველოში ურბანული ტრანსპორტის გაუმჯობესების პროგრამა</t>
  </si>
  <si>
    <t>ენერგეტიკის სექტორის ღია პროგრამა</t>
  </si>
  <si>
    <t>თბილისის მეტროს  პროექტი</t>
  </si>
  <si>
    <t>SL_EBRD_METRO</t>
  </si>
  <si>
    <t>SL_KFW_ENERGY</t>
  </si>
  <si>
    <t>SL_EBRD_URB</t>
  </si>
  <si>
    <t>SL-KFW-TOURISM</t>
  </si>
  <si>
    <t xml:space="preserve">კომუნალური ინფრასტრუქტურა გარემოსა და ტურიზმისათვის (ტრანშები „A“ და „B“) </t>
  </si>
  <si>
    <t>წყალმომარაგებისა და წყალარინების სექტორის მდგრადი განვითარების პროექტი</t>
  </si>
  <si>
    <t>SL-ADB-3982</t>
  </si>
  <si>
    <t>SL-AFD-KHASHURI</t>
  </si>
  <si>
    <t>AFD</t>
  </si>
  <si>
    <t xml:space="preserve"> ბათუმში კომუნალური ინფრასტრუქტურის რეაბილიტაცია  I ფაზა -რესტრუქტურირებული ნაწილი</t>
  </si>
  <si>
    <t>SL_BAT1_KFW_RES</t>
  </si>
  <si>
    <t>SL_KFW_BAT2-RES</t>
  </si>
  <si>
    <t>SL_KFW_BAT3-RES</t>
  </si>
  <si>
    <t>SL-BATUMI4-RES</t>
  </si>
  <si>
    <t>ურბანული მომსახურების გაუმჯობესების პროგრამა I  -რესტრუქტურირებული ნაწილი</t>
  </si>
  <si>
    <t>SL-ADB-2749-RES</t>
  </si>
  <si>
    <t>ურბანული მომსახურების გაუმჯობესების პროგრამა II -რესტრუქტურირებული ნაწილი</t>
  </si>
  <si>
    <t>SL-ADB-2807-RES</t>
  </si>
  <si>
    <t xml:space="preserve"> ურბანული მომსახურების გაუმჯობესების პროგრამა III -რესტრუქტურირებული ნაწილი</t>
  </si>
  <si>
    <t>SL-ADB-3078-RES</t>
  </si>
  <si>
    <t>ურბანული მომსახურების გაუმჯობესების პროგრამა V -რესტრუქტურირებული ნაწილი</t>
  </si>
  <si>
    <t>SL-ADB-3292-RES</t>
  </si>
  <si>
    <t>ურბანული მომსახურების გაუმჯობესების პროგრამა IV - რესტრუქტურირებული ნაწილი</t>
  </si>
  <si>
    <t>SL_EIB_WAT1-RES</t>
  </si>
  <si>
    <t>წყლის ინფრასტრუქტურის განახლების II პროექტი -  რესტრუქტურირებული ნაწილი</t>
  </si>
  <si>
    <t>SL_EIB_WAT2_RES</t>
  </si>
  <si>
    <t>ვარდნილის და ენგურის ჰიდროელექტროსადგურის რეაბილიტაცია - რესტრუქტურირებული ნაწილი</t>
  </si>
  <si>
    <t>SL_EIB-ENG_RES</t>
  </si>
  <si>
    <t>SL_EBRD_ENG-RES</t>
  </si>
  <si>
    <t>ენგურის ჰიდროელექტროსადგურის რეაბილიტაცია III - რესტრუქტურირებული ნაწილი</t>
  </si>
  <si>
    <t>SL_EBRD-GEO</t>
  </si>
  <si>
    <r>
      <t>წყლის ინფრასტრუქტურის განახლების პროექტი -</t>
    </r>
    <r>
      <rPr>
        <b/>
        <sz val="9"/>
        <color indexed="8"/>
        <rFont val="Calibri"/>
        <family val="2"/>
      </rPr>
      <t>რესტრუქტურირებული ნაწილი</t>
    </r>
  </si>
  <si>
    <r>
      <t>ურბანული მომსახურების გაუმჯობესების პროგრამა I</t>
    </r>
    <r>
      <rPr>
        <b/>
        <sz val="9"/>
        <color indexed="8"/>
        <rFont val="Calibri"/>
        <family val="2"/>
      </rPr>
      <t xml:space="preserve"> </t>
    </r>
  </si>
  <si>
    <t>თბილისის მუნიციპალური მომსახურების პროექტთან დაკავშირებით</t>
  </si>
  <si>
    <t>SL-EBRD-TB-MUNI</t>
  </si>
  <si>
    <t>ხაშურის და მიმდებარე დასახლებების წყალმომარაგებისა და წყალარინების სისტემების მომსახურების გაუმჯობესების პროექტი</t>
  </si>
  <si>
    <t>საპროცენტო განაკვეთი</t>
  </si>
  <si>
    <t>ბათუმში კომუნალური ინფრასტრუქტურის რეაბილიტაცია   II ფაზა - რესტრუქტურირებული ნაწილი I</t>
  </si>
  <si>
    <t>ბათუმში კომუნალური ინფრასტრუქტურის რეაბილიტაცია   II ფაზა - რესტრუქტურირებული ნაწილი II</t>
  </si>
  <si>
    <t>SL_KFW_BAT2-22</t>
  </si>
  <si>
    <t>SL_KFW_BAT3-22</t>
  </si>
  <si>
    <t>ბათუმში კომუნალური ინფრასტრუქტურის რეაბილიტაცია - ფაზა III (წყალი) - რესტრუქტურირებული ნაწილი I</t>
  </si>
  <si>
    <t>ბათუმში კომუნალური ინფრასტრუქტურის რეაბილიტაცია - ფაზა III (წყალი) - რესტრუქტურირებული ნაწილი II</t>
  </si>
  <si>
    <t>SL-BATUMI4-22</t>
  </si>
  <si>
    <t>ბათუმში კომუნალური ინფრასტრუქტურის რეაბილიტაცია , IV ფაზა - რესტრუქტურირებული ნაწილი I</t>
  </si>
  <si>
    <t>ბათუმში კომუნალური ინფრასტრუქტურის რეაბილიტაცია , IV ფაზა - რესტრუქტურირებული ნაწილი II</t>
  </si>
  <si>
    <t>საქართველოს ენერგტიკული ქსელის გაძლიერების პროექტი</t>
  </si>
  <si>
    <t>SL_EBRD_POWER</t>
  </si>
  <si>
    <t>SL-3238-ADB-RES</t>
  </si>
  <si>
    <t>საგარეო საკრედიტო რესურსებიდან გაცემული სესხების მდგომარეობა  სესხის ვალუტაში (2022 წლის 30 სექტემბრის მდგომარეობით)</t>
  </si>
  <si>
    <t>ენერგომომარაგების სექტორული პროგრამა*</t>
  </si>
  <si>
    <t>რეგიონალური ელექტროქსელების რეაბილიტაციის პროექტი (ალავერდი)*</t>
  </si>
  <si>
    <t>*განხორციელდა რეაბილიტირებული თანხების გადათვლა ლარში 2008 წლის 20 აგვისტოს შესაბამისი გაცვლითი კურსით, პროცენტის დარიცხვის გარეშე 2008 წლის 20 ნოემბრის რეაბილიტაციის გეგმის შესაბამისად.  (2020 წლის 21 სექტემბრის ურთიერთშეთანხმებს აქტი რეაბილიტირებული ვალდებულებების დაფარვის შესახებ, თბილისის საქალაქო სასამართლოს სამოქალაქო საქმეთა კოლეგიის 2020 წლის 24 ივნისის განჩინება, 2019 წლის 19 მარტის კრედიტორთა მოთხოვნის რეესტრი,  ფინანსთა მინისტრის 2008 წლის 20 აგვისტოს N08-01/7857 წერილი)</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</si>
</sst>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mmm/yyyy"/>
    <numFmt numFmtId="217" formatCode="[$-409]d/mmm/yy;@"/>
    <numFmt numFmtId="218" formatCode="0\ [$-100000]\ &quot;€&quot;\ \ე\ქ\ვ.\ \₾"/>
  </numFmts>
  <fonts count="68">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SPLiteraturuly"/>
      <family val="0"/>
    </font>
    <font>
      <b/>
      <sz val="10"/>
      <color indexed="10"/>
      <name val="Arial"/>
      <family val="2"/>
    </font>
    <font>
      <sz val="9"/>
      <color indexed="10"/>
      <name val="Arial"/>
      <family val="2"/>
    </font>
    <font>
      <b/>
      <sz val="8"/>
      <color indexed="23"/>
      <name val="Verdana"/>
      <family val="2"/>
    </font>
    <font>
      <b/>
      <sz val="10"/>
      <color indexed="23"/>
      <name val="Sylfaen"/>
      <family val="1"/>
    </font>
    <font>
      <sz val="9"/>
      <name val="Calibri"/>
      <family val="2"/>
    </font>
    <font>
      <sz val="9"/>
      <color indexed="8"/>
      <name val="Calibri"/>
      <family val="2"/>
    </font>
    <font>
      <sz val="9"/>
      <color indexed="56"/>
      <name val="Calibri"/>
      <family val="2"/>
    </font>
    <font>
      <b/>
      <sz val="9"/>
      <color indexed="10"/>
      <name val="Calibri"/>
      <family val="2"/>
    </font>
    <font>
      <sz val="9"/>
      <color indexed="10"/>
      <name val="Calibri"/>
      <family val="2"/>
    </font>
    <font>
      <b/>
      <sz val="9"/>
      <color indexed="36"/>
      <name val="Calibri"/>
      <family val="2"/>
    </font>
    <font>
      <sz val="10"/>
      <name val="Calibri"/>
      <family val="2"/>
    </font>
    <font>
      <sz val="11"/>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SPLiteraturuly"/>
      <family val="0"/>
    </font>
    <font>
      <b/>
      <sz val="10"/>
      <color rgb="FFFF0000"/>
      <name val="Arial"/>
      <family val="2"/>
    </font>
    <font>
      <sz val="9"/>
      <color rgb="FFFF0000"/>
      <name val="Arial"/>
      <family val="2"/>
    </font>
    <font>
      <b/>
      <sz val="8"/>
      <color rgb="FF66727B"/>
      <name val="Verdana"/>
      <family val="2"/>
    </font>
    <font>
      <b/>
      <sz val="10"/>
      <color rgb="FF66727B"/>
      <name val="Sylfaen"/>
      <family val="1"/>
    </font>
    <font>
      <sz val="9"/>
      <color rgb="FF002060"/>
      <name val="Calibri"/>
      <family val="2"/>
    </font>
    <font>
      <b/>
      <sz val="9"/>
      <color rgb="FFFF0000"/>
      <name val="Calibri"/>
      <family val="2"/>
    </font>
    <font>
      <sz val="9"/>
      <color rgb="FFFF0000"/>
      <name val="Calibri"/>
      <family val="2"/>
    </font>
    <font>
      <b/>
      <sz val="9"/>
      <color rgb="FF7030A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2">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59" fillId="0" borderId="0" xfId="0" applyFont="1" applyAlignment="1">
      <alignment/>
    </xf>
    <xf numFmtId="3" fontId="60" fillId="0" borderId="0" xfId="0" applyNumberFormat="1" applyFont="1" applyAlignment="1">
      <alignment horizontal="right"/>
    </xf>
    <xf numFmtId="4" fontId="60" fillId="0" borderId="0" xfId="0" applyNumberFormat="1" applyFont="1" applyAlignment="1">
      <alignment horizontal="right"/>
    </xf>
    <xf numFmtId="0" fontId="60" fillId="0" borderId="0" xfId="0" applyFont="1" applyAlignment="1">
      <alignment horizontal="center" wrapText="1"/>
    </xf>
    <xf numFmtId="0" fontId="60" fillId="0" borderId="0" xfId="0" applyFont="1" applyAlignment="1">
      <alignment wrapText="1"/>
    </xf>
    <xf numFmtId="0" fontId="61" fillId="0" borderId="0" xfId="0" applyFont="1" applyAlignment="1">
      <alignment wrapText="1"/>
    </xf>
    <xf numFmtId="4" fontId="59" fillId="0" borderId="0" xfId="0" applyNumberFormat="1" applyFont="1" applyAlignment="1">
      <alignment horizontal="right"/>
    </xf>
    <xf numFmtId="3" fontId="61" fillId="0" borderId="0" xfId="0" applyNumberFormat="1" applyFont="1" applyAlignment="1">
      <alignment horizontal="right"/>
    </xf>
    <xf numFmtId="4" fontId="61" fillId="0" borderId="0" xfId="0" applyNumberFormat="1" applyFont="1" applyAlignment="1">
      <alignment horizontal="right"/>
    </xf>
    <xf numFmtId="0" fontId="61" fillId="0" borderId="0" xfId="0" applyFont="1" applyAlignment="1">
      <alignment horizontal="center" wrapText="1"/>
    </xf>
    <xf numFmtId="171" fontId="59" fillId="0" borderId="0" xfId="42" applyFont="1" applyAlignment="1">
      <alignment/>
    </xf>
    <xf numFmtId="43" fontId="61" fillId="0" borderId="0" xfId="0" applyNumberFormat="1" applyFont="1" applyAlignment="1">
      <alignment wrapText="1"/>
    </xf>
    <xf numFmtId="3" fontId="59" fillId="0" borderId="0" xfId="0" applyNumberFormat="1" applyFont="1" applyAlignment="1">
      <alignment horizontal="right"/>
    </xf>
    <xf numFmtId="0" fontId="59" fillId="0" borderId="0" xfId="0" applyFont="1" applyAlignment="1">
      <alignment horizontal="center" wrapText="1"/>
    </xf>
    <xf numFmtId="0" fontId="59" fillId="0" borderId="0" xfId="0" applyFont="1" applyAlignment="1">
      <alignment wrapText="1"/>
    </xf>
    <xf numFmtId="171" fontId="59" fillId="0" borderId="0" xfId="0" applyNumberFormat="1" applyFont="1" applyAlignment="1">
      <alignment/>
    </xf>
    <xf numFmtId="0" fontId="0" fillId="0" borderId="0" xfId="0" applyFill="1" applyAlignment="1">
      <alignment/>
    </xf>
    <xf numFmtId="0" fontId="62" fillId="33" borderId="0" xfId="0" applyFont="1" applyFill="1" applyAlignment="1">
      <alignment horizontal="center" vertical="center" wrapText="1"/>
    </xf>
    <xf numFmtId="198" fontId="62" fillId="0" borderId="0" xfId="42" applyNumberFormat="1" applyFont="1" applyFill="1" applyAlignment="1">
      <alignment/>
    </xf>
    <xf numFmtId="196" fontId="63" fillId="0" borderId="0" xfId="0" applyNumberFormat="1" applyFont="1" applyFill="1" applyAlignment="1">
      <alignment/>
    </xf>
    <xf numFmtId="0" fontId="33" fillId="0" borderId="0" xfId="0" applyFont="1" applyFill="1" applyAlignment="1">
      <alignment vertical="center"/>
    </xf>
    <xf numFmtId="0" fontId="34" fillId="0" borderId="0" xfId="0" applyFont="1" applyFill="1" applyAlignment="1">
      <alignment vertical="center"/>
    </xf>
    <xf numFmtId="0" fontId="33" fillId="0" borderId="0" xfId="0" applyFont="1" applyFill="1" applyAlignment="1">
      <alignment vertical="center" wrapText="1"/>
    </xf>
    <xf numFmtId="14" fontId="33" fillId="0" borderId="0" xfId="0" applyNumberFormat="1" applyFont="1" applyFill="1" applyAlignment="1">
      <alignment horizontal="center" vertical="center"/>
    </xf>
    <xf numFmtId="217" fontId="63" fillId="0" borderId="0" xfId="0" applyNumberFormat="1" applyFont="1" applyFill="1" applyAlignment="1">
      <alignment/>
    </xf>
    <xf numFmtId="3"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left" vertical="center" wrapText="1"/>
    </xf>
    <xf numFmtId="14"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textRotation="90" wrapText="1"/>
    </xf>
    <xf numFmtId="3" fontId="33" fillId="0" borderId="10" xfId="0" applyNumberFormat="1" applyFont="1" applyFill="1" applyBorder="1" applyAlignment="1">
      <alignment vertical="center" wrapText="1"/>
    </xf>
    <xf numFmtId="214" fontId="33" fillId="0" borderId="10" xfId="0" applyNumberFormat="1" applyFont="1" applyFill="1" applyBorder="1" applyAlignment="1">
      <alignment horizontal="left" vertical="center"/>
    </xf>
    <xf numFmtId="0" fontId="34" fillId="0" borderId="10" xfId="0" applyFont="1" applyFill="1" applyBorder="1" applyAlignment="1">
      <alignment vertical="center" wrapText="1"/>
    </xf>
    <xf numFmtId="3" fontId="64" fillId="0" borderId="10" xfId="0" applyNumberFormat="1" applyFont="1" applyFill="1" applyBorder="1" applyAlignment="1">
      <alignmen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vertical="center" wrapText="1"/>
    </xf>
    <xf numFmtId="14" fontId="34" fillId="0" borderId="10" xfId="0" applyNumberFormat="1" applyFont="1" applyFill="1" applyBorder="1" applyAlignment="1">
      <alignment horizontal="left" vertical="center" wrapText="1"/>
    </xf>
    <xf numFmtId="0" fontId="34" fillId="0" borderId="1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left" vertical="center"/>
    </xf>
    <xf numFmtId="14" fontId="10" fillId="0" borderId="0" xfId="0" applyNumberFormat="1" applyFont="1" applyFill="1" applyAlignment="1">
      <alignment vertical="center"/>
    </xf>
    <xf numFmtId="4" fontId="10" fillId="0" borderId="0" xfId="0" applyNumberFormat="1" applyFont="1" applyFill="1" applyAlignment="1">
      <alignment vertical="center"/>
    </xf>
    <xf numFmtId="171" fontId="10" fillId="0" borderId="0" xfId="42"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14" fontId="10" fillId="0" borderId="0" xfId="0" applyNumberFormat="1" applyFont="1" applyFill="1" applyAlignment="1">
      <alignment vertical="center" wrapText="1"/>
    </xf>
    <xf numFmtId="4" fontId="10" fillId="0" borderId="0" xfId="0" applyNumberFormat="1" applyFont="1" applyFill="1" applyAlignment="1">
      <alignment vertical="center" wrapText="1"/>
    </xf>
    <xf numFmtId="4" fontId="65" fillId="0" borderId="0" xfId="0" applyNumberFormat="1" applyFont="1" applyFill="1" applyAlignment="1">
      <alignment vertical="center" wrapText="1"/>
    </xf>
    <xf numFmtId="1" fontId="33" fillId="0" borderId="0" xfId="0" applyNumberFormat="1" applyFont="1" applyFill="1" applyAlignment="1">
      <alignment vertical="center"/>
    </xf>
    <xf numFmtId="0" fontId="34" fillId="0" borderId="10" xfId="0" applyFont="1" applyFill="1" applyBorder="1" applyAlignment="1">
      <alignment horizontal="left" vertical="center" wrapText="1"/>
    </xf>
    <xf numFmtId="4" fontId="34" fillId="0" borderId="10" xfId="0" applyNumberFormat="1" applyFont="1" applyFill="1" applyBorder="1" applyAlignment="1">
      <alignment horizontal="right" vertical="center"/>
    </xf>
    <xf numFmtId="3" fontId="34" fillId="0" borderId="10" xfId="0" applyNumberFormat="1" applyFont="1" applyFill="1" applyBorder="1" applyAlignment="1">
      <alignment horizontal="right" vertical="center"/>
    </xf>
    <xf numFmtId="3" fontId="66" fillId="0" borderId="10" xfId="0" applyNumberFormat="1" applyFont="1" applyFill="1" applyBorder="1" applyAlignment="1">
      <alignment horizontal="right" vertical="center"/>
    </xf>
    <xf numFmtId="1" fontId="33" fillId="0" borderId="0" xfId="0" applyNumberFormat="1" applyFont="1" applyFill="1" applyAlignment="1">
      <alignment vertical="center" wrapText="1"/>
    </xf>
    <xf numFmtId="4" fontId="33" fillId="0" borderId="10" xfId="0" applyNumberFormat="1" applyFont="1" applyFill="1" applyBorder="1" applyAlignment="1">
      <alignment horizontal="left" vertical="center"/>
    </xf>
    <xf numFmtId="0" fontId="33" fillId="0" borderId="10" xfId="0" applyFont="1" applyFill="1" applyBorder="1" applyAlignment="1">
      <alignment horizontal="left" vertical="center" wrapText="1"/>
    </xf>
    <xf numFmtId="4" fontId="34" fillId="0" borderId="0" xfId="0" applyNumberFormat="1" applyFont="1" applyFill="1" applyAlignment="1">
      <alignment vertical="center"/>
    </xf>
    <xf numFmtId="171" fontId="34" fillId="0" borderId="10" xfId="42" applyFont="1" applyFill="1" applyBorder="1" applyAlignment="1">
      <alignment vertical="center" wrapText="1"/>
    </xf>
    <xf numFmtId="218" fontId="34" fillId="0" borderId="10" xfId="0" applyNumberFormat="1" applyFont="1" applyFill="1" applyBorder="1" applyAlignment="1">
      <alignment horizontal="right" vertical="center"/>
    </xf>
    <xf numFmtId="0" fontId="34" fillId="0" borderId="10" xfId="57" applyFont="1" applyFill="1" applyBorder="1" applyAlignment="1">
      <alignment horizontal="center" wrapText="1"/>
      <protection/>
    </xf>
    <xf numFmtId="3" fontId="33" fillId="0" borderId="10" xfId="0" applyNumberFormat="1" applyFont="1" applyFill="1" applyBorder="1" applyAlignment="1">
      <alignment horizontal="right" vertical="center"/>
    </xf>
    <xf numFmtId="4" fontId="33" fillId="0" borderId="10" xfId="0" applyNumberFormat="1" applyFont="1" applyFill="1" applyBorder="1" applyAlignment="1">
      <alignment horizontal="right" vertical="center"/>
    </xf>
    <xf numFmtId="0" fontId="34" fillId="0" borderId="0" xfId="0" applyFont="1" applyFill="1" applyBorder="1" applyAlignment="1">
      <alignment vertical="center"/>
    </xf>
    <xf numFmtId="0" fontId="67" fillId="0" borderId="0" xfId="0"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171" fontId="34" fillId="0" borderId="0" xfId="42" applyFont="1" applyFill="1" applyAlignment="1">
      <alignmen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4" fontId="33" fillId="0" borderId="0" xfId="0" applyNumberFormat="1" applyFont="1" applyFill="1" applyAlignment="1">
      <alignment horizontal="right" vertical="center"/>
    </xf>
    <xf numFmtId="171" fontId="33" fillId="0" borderId="0" xfId="42" applyFont="1" applyFill="1" applyAlignment="1">
      <alignment vertical="center"/>
    </xf>
    <xf numFmtId="0" fontId="39" fillId="0" borderId="0" xfId="0" applyFont="1" applyFill="1" applyAlignment="1">
      <alignment vertical="center"/>
    </xf>
    <xf numFmtId="0" fontId="62" fillId="0" borderId="0" xfId="0" applyFont="1" applyFill="1" applyAlignment="1">
      <alignment horizontal="center" vertical="center" wrapText="1"/>
    </xf>
    <xf numFmtId="197" fontId="63" fillId="0" borderId="0" xfId="0" applyNumberFormat="1" applyFont="1" applyFill="1" applyAlignment="1">
      <alignment/>
    </xf>
    <xf numFmtId="0" fontId="26" fillId="0" borderId="0" xfId="0" applyFont="1" applyFill="1" applyAlignment="1">
      <alignment horizontal="center" vertical="center" wrapText="1"/>
    </xf>
    <xf numFmtId="0" fontId="40" fillId="0" borderId="0" xfId="0" applyFont="1" applyFill="1" applyAlignment="1">
      <alignment vertical="center" wrapText="1"/>
    </xf>
    <xf numFmtId="0" fontId="41" fillId="0" borderId="0" xfId="0" applyFont="1" applyFill="1" applyAlignment="1">
      <alignment horizontal="center" vertical="center" wrapText="1"/>
    </xf>
    <xf numFmtId="0" fontId="41"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T83"/>
  <sheetViews>
    <sheetView tabSelected="1" zoomScalePageLayoutView="0" workbookViewId="0" topLeftCell="A1">
      <pane xSplit="3" ySplit="6" topLeftCell="D7" activePane="bottomRight" state="frozen"/>
      <selection pane="topLeft" activeCell="A1" sqref="A1"/>
      <selection pane="topRight" activeCell="B1" sqref="B1"/>
      <selection pane="bottomLeft" activeCell="A7" sqref="A7"/>
      <selection pane="bottomRight" activeCell="Q81" sqref="Q81"/>
    </sheetView>
  </sheetViews>
  <sheetFormatPr defaultColWidth="8.8984375" defaultRowHeight="14.25"/>
  <cols>
    <col min="1" max="1" width="2.5" style="45" customWidth="1"/>
    <col min="2" max="2" width="22.59765625" style="45" customWidth="1"/>
    <col min="3" max="3" width="33.09765625" style="47" customWidth="1"/>
    <col min="4" max="4" width="9.19921875" style="91" hidden="1" customWidth="1"/>
    <col min="5" max="5" width="7.19921875" style="47" customWidth="1"/>
    <col min="6" max="6" width="11.3984375" style="48" customWidth="1"/>
    <col min="7" max="7" width="7.5" style="48" hidden="1" customWidth="1"/>
    <col min="8" max="8" width="8.09765625" style="92" customWidth="1"/>
    <col min="9" max="9" width="6.8984375" style="93" hidden="1" customWidth="1"/>
    <col min="10" max="10" width="13.19921875" style="93" customWidth="1"/>
    <col min="11" max="11" width="10.59765625" style="93" customWidth="1"/>
    <col min="12" max="12" width="9.5" style="93" customWidth="1"/>
    <col min="13" max="13" width="10.59765625" style="93" customWidth="1"/>
    <col min="14" max="14" width="11.69921875" style="93" customWidth="1"/>
    <col min="15" max="15" width="9.3984375" style="93" customWidth="1"/>
    <col min="16" max="16" width="10.8984375" style="93" hidden="1" customWidth="1"/>
    <col min="17" max="17" width="11.59765625" style="93" customWidth="1"/>
    <col min="18" max="18" width="11.8984375" style="94" customWidth="1"/>
    <col min="19" max="19" width="13.09765625" style="45" customWidth="1"/>
    <col min="20" max="16384" width="8.8984375" style="45" customWidth="1"/>
  </cols>
  <sheetData>
    <row r="1" spans="2:18" s="62" customFormat="1" ht="12">
      <c r="B1" s="45"/>
      <c r="D1" s="63"/>
      <c r="F1" s="64"/>
      <c r="G1" s="64"/>
      <c r="I1" s="65"/>
      <c r="J1" s="65"/>
      <c r="K1" s="65"/>
      <c r="L1" s="65"/>
      <c r="M1" s="65"/>
      <c r="N1" s="65"/>
      <c r="O1" s="65"/>
      <c r="P1" s="65"/>
      <c r="R1" s="65"/>
    </row>
    <row r="2" spans="2:18" s="62" customFormat="1" ht="10.5" customHeight="1">
      <c r="B2" s="45"/>
      <c r="D2" s="63"/>
      <c r="F2" s="64"/>
      <c r="G2" s="64"/>
      <c r="I2" s="65"/>
      <c r="J2" s="65"/>
      <c r="K2" s="65"/>
      <c r="L2" s="65"/>
      <c r="M2" s="65"/>
      <c r="N2" s="65"/>
      <c r="O2" s="65"/>
      <c r="P2" s="65"/>
      <c r="Q2" s="65"/>
      <c r="R2" s="65"/>
    </row>
    <row r="3" spans="2:18" s="62" customFormat="1" ht="12">
      <c r="B3" s="45"/>
      <c r="D3" s="63"/>
      <c r="F3" s="64"/>
      <c r="G3" s="64"/>
      <c r="I3" s="65"/>
      <c r="J3" s="65"/>
      <c r="K3" s="65"/>
      <c r="L3" s="65"/>
      <c r="M3" s="65"/>
      <c r="N3" s="65"/>
      <c r="O3" s="65"/>
      <c r="P3" s="65"/>
      <c r="Q3" s="65"/>
      <c r="R3" s="66"/>
    </row>
    <row r="4" spans="2:18" s="95" customFormat="1" ht="15.75" customHeight="1">
      <c r="B4" s="98" t="s">
        <v>193</v>
      </c>
      <c r="C4" s="99"/>
      <c r="D4" s="99"/>
      <c r="E4" s="99"/>
      <c r="F4" s="99"/>
      <c r="G4" s="99"/>
      <c r="H4" s="99"/>
      <c r="I4" s="99"/>
      <c r="J4" s="99"/>
      <c r="K4" s="99"/>
      <c r="L4" s="99"/>
      <c r="M4" s="99"/>
      <c r="N4" s="99"/>
      <c r="O4" s="99"/>
      <c r="P4" s="99"/>
      <c r="Q4" s="99"/>
      <c r="R4" s="99"/>
    </row>
    <row r="5" spans="2:18" ht="15.75" customHeight="1">
      <c r="B5" s="100"/>
      <c r="C5" s="100"/>
      <c r="D5" s="100"/>
      <c r="E5" s="100"/>
      <c r="F5" s="100"/>
      <c r="G5" s="100"/>
      <c r="H5" s="100"/>
      <c r="I5" s="100"/>
      <c r="J5" s="100"/>
      <c r="K5" s="100"/>
      <c r="L5" s="100"/>
      <c r="M5" s="100"/>
      <c r="N5" s="100"/>
      <c r="O5" s="100"/>
      <c r="P5" s="100"/>
      <c r="Q5" s="100"/>
      <c r="R5" s="100"/>
    </row>
    <row r="6" spans="2:18" s="67" customFormat="1" ht="12">
      <c r="B6" s="47"/>
      <c r="D6" s="68"/>
      <c r="F6" s="69"/>
      <c r="G6" s="69"/>
      <c r="I6" s="70"/>
      <c r="J6" s="70"/>
      <c r="K6" s="70"/>
      <c r="L6" s="70"/>
      <c r="M6" s="70"/>
      <c r="N6" s="70"/>
      <c r="O6" s="70"/>
      <c r="P6" s="70"/>
      <c r="Q6" s="70"/>
      <c r="R6" s="70"/>
    </row>
    <row r="7" spans="2:18" s="67" customFormat="1" ht="101.25" customHeight="1">
      <c r="B7" s="50" t="s">
        <v>94</v>
      </c>
      <c r="C7" s="50" t="s">
        <v>75</v>
      </c>
      <c r="D7" s="51"/>
      <c r="E7" s="50" t="s">
        <v>44</v>
      </c>
      <c r="F7" s="52" t="s">
        <v>95</v>
      </c>
      <c r="G7" s="52" t="s">
        <v>180</v>
      </c>
      <c r="H7" s="50" t="s">
        <v>115</v>
      </c>
      <c r="I7" s="50" t="s">
        <v>36</v>
      </c>
      <c r="J7" s="50" t="s">
        <v>79</v>
      </c>
      <c r="K7" s="50" t="s">
        <v>6</v>
      </c>
      <c r="L7" s="50" t="s">
        <v>62</v>
      </c>
      <c r="M7" s="50" t="s">
        <v>7</v>
      </c>
      <c r="N7" s="50" t="s">
        <v>8</v>
      </c>
      <c r="O7" s="53" t="s">
        <v>9</v>
      </c>
      <c r="P7" s="53" t="s">
        <v>10</v>
      </c>
      <c r="Q7" s="50" t="s">
        <v>114</v>
      </c>
      <c r="R7" s="50" t="s">
        <v>11</v>
      </c>
    </row>
    <row r="8" spans="1:19" s="46" customFormat="1" ht="28.5" customHeight="1">
      <c r="A8" s="72">
        <v>1</v>
      </c>
      <c r="B8" s="54" t="s">
        <v>97</v>
      </c>
      <c r="C8" s="56" t="s">
        <v>25</v>
      </c>
      <c r="D8" s="73" t="s">
        <v>26</v>
      </c>
      <c r="E8" s="56" t="s">
        <v>41</v>
      </c>
      <c r="F8" s="55">
        <v>36406</v>
      </c>
      <c r="G8" s="74">
        <v>2.5</v>
      </c>
      <c r="H8" s="61" t="s">
        <v>1</v>
      </c>
      <c r="I8" s="74">
        <v>1810352.88</v>
      </c>
      <c r="J8" s="75">
        <v>1810352.88</v>
      </c>
      <c r="K8" s="75">
        <v>1810352.88</v>
      </c>
      <c r="L8" s="75"/>
      <c r="M8" s="75">
        <v>1402878.92</v>
      </c>
      <c r="N8" s="75">
        <v>728746.6</v>
      </c>
      <c r="O8" s="75"/>
      <c r="P8" s="75"/>
      <c r="Q8" s="75">
        <v>407473.96</v>
      </c>
      <c r="R8" s="75">
        <v>1119819.936872</v>
      </c>
      <c r="S8" s="71"/>
    </row>
    <row r="9" spans="1:19" s="46" customFormat="1" ht="28.5" customHeight="1">
      <c r="A9" s="77">
        <f aca="true" t="shared" si="0" ref="A9:A23">A8+1</f>
        <v>2</v>
      </c>
      <c r="B9" s="54" t="s">
        <v>98</v>
      </c>
      <c r="C9" s="56" t="s">
        <v>80</v>
      </c>
      <c r="D9" s="73" t="s">
        <v>31</v>
      </c>
      <c r="E9" s="56" t="s">
        <v>41</v>
      </c>
      <c r="F9" s="55">
        <v>37956</v>
      </c>
      <c r="G9" s="74">
        <v>0.75</v>
      </c>
      <c r="H9" s="61" t="s">
        <v>1</v>
      </c>
      <c r="I9" s="74">
        <v>190024.79</v>
      </c>
      <c r="J9" s="75">
        <v>190024.79</v>
      </c>
      <c r="K9" s="75">
        <v>190024.79</v>
      </c>
      <c r="L9" s="75"/>
      <c r="M9" s="75">
        <v>99459.638</v>
      </c>
      <c r="N9" s="75">
        <v>26406.269</v>
      </c>
      <c r="O9" s="75"/>
      <c r="P9" s="75"/>
      <c r="Q9" s="75">
        <v>90565.152</v>
      </c>
      <c r="R9" s="75">
        <v>248891.15072640002</v>
      </c>
      <c r="S9" s="71"/>
    </row>
    <row r="10" spans="1:19" s="46" customFormat="1" ht="39.75" customHeight="1">
      <c r="A10" s="77">
        <f t="shared" si="0"/>
        <v>3</v>
      </c>
      <c r="B10" s="54" t="s">
        <v>96</v>
      </c>
      <c r="C10" s="56" t="s">
        <v>194</v>
      </c>
      <c r="D10" s="73" t="s">
        <v>33</v>
      </c>
      <c r="E10" s="56" t="s">
        <v>37</v>
      </c>
      <c r="F10" s="55">
        <v>38901</v>
      </c>
      <c r="G10" s="74">
        <v>1</v>
      </c>
      <c r="H10" s="61" t="s">
        <v>1</v>
      </c>
      <c r="I10" s="74">
        <v>8313250.19</v>
      </c>
      <c r="J10" s="75">
        <v>8313250.19</v>
      </c>
      <c r="K10" s="75">
        <v>8313250.19</v>
      </c>
      <c r="L10" s="75">
        <v>736136.24</v>
      </c>
      <c r="M10" s="75">
        <v>3708836.1</v>
      </c>
      <c r="N10" s="75">
        <v>921202.55</v>
      </c>
      <c r="O10" s="75"/>
      <c r="P10" s="75"/>
      <c r="Q10" s="75">
        <v>3868277.85</v>
      </c>
      <c r="R10" s="75">
        <v>10630801.18737</v>
      </c>
      <c r="S10" s="71"/>
    </row>
    <row r="11" spans="1:19" ht="43.5" customHeight="1">
      <c r="A11" s="77">
        <f t="shared" si="0"/>
        <v>4</v>
      </c>
      <c r="B11" s="54" t="s">
        <v>96</v>
      </c>
      <c r="C11" s="56" t="s">
        <v>195</v>
      </c>
      <c r="D11" s="73" t="s">
        <v>27</v>
      </c>
      <c r="E11" s="56" t="s">
        <v>37</v>
      </c>
      <c r="F11" s="55">
        <v>38943</v>
      </c>
      <c r="G11" s="74">
        <v>1.5</v>
      </c>
      <c r="H11" s="61" t="s">
        <v>1</v>
      </c>
      <c r="I11" s="74">
        <v>10000000</v>
      </c>
      <c r="J11" s="75">
        <v>10000000</v>
      </c>
      <c r="K11" s="75">
        <v>10000000</v>
      </c>
      <c r="L11" s="75">
        <v>461109.68</v>
      </c>
      <c r="M11" s="75">
        <v>7473535.83</v>
      </c>
      <c r="N11" s="75">
        <v>1382859.765</v>
      </c>
      <c r="O11" s="75"/>
      <c r="P11" s="75"/>
      <c r="Q11" s="75">
        <v>2065354.49</v>
      </c>
      <c r="R11" s="75">
        <v>5676007.209418001</v>
      </c>
      <c r="S11" s="71"/>
    </row>
    <row r="12" spans="1:19" s="46" customFormat="1" ht="42" customHeight="1">
      <c r="A12" s="77">
        <f t="shared" si="0"/>
        <v>5</v>
      </c>
      <c r="B12" s="54" t="s">
        <v>34</v>
      </c>
      <c r="C12" s="56" t="s">
        <v>73</v>
      </c>
      <c r="D12" s="73" t="s">
        <v>28</v>
      </c>
      <c r="E12" s="56" t="s">
        <v>41</v>
      </c>
      <c r="F12" s="55">
        <v>39150</v>
      </c>
      <c r="G12" s="74">
        <v>0.75</v>
      </c>
      <c r="H12" s="61" t="s">
        <v>1</v>
      </c>
      <c r="I12" s="74">
        <v>17079043.17</v>
      </c>
      <c r="J12" s="75">
        <v>17079043.17</v>
      </c>
      <c r="K12" s="75">
        <v>17079043.17</v>
      </c>
      <c r="L12" s="75">
        <v>852000</v>
      </c>
      <c r="M12" s="75">
        <v>2272000</v>
      </c>
      <c r="N12" s="75">
        <v>1514199.602</v>
      </c>
      <c r="O12" s="75"/>
      <c r="P12" s="75"/>
      <c r="Q12" s="75">
        <v>13955043.17</v>
      </c>
      <c r="R12" s="75">
        <v>38351249.639794</v>
      </c>
      <c r="S12" s="71"/>
    </row>
    <row r="13" spans="1:19" s="46" customFormat="1" ht="45" customHeight="1">
      <c r="A13" s="77">
        <f t="shared" si="0"/>
        <v>6</v>
      </c>
      <c r="B13" s="54" t="s">
        <v>34</v>
      </c>
      <c r="C13" s="56" t="s">
        <v>153</v>
      </c>
      <c r="D13" s="61" t="s">
        <v>154</v>
      </c>
      <c r="E13" s="56" t="s">
        <v>41</v>
      </c>
      <c r="F13" s="55">
        <v>44026</v>
      </c>
      <c r="G13" s="74">
        <v>0.75</v>
      </c>
      <c r="H13" s="61" t="s">
        <v>1</v>
      </c>
      <c r="I13" s="74">
        <v>852000</v>
      </c>
      <c r="J13" s="75">
        <v>852000</v>
      </c>
      <c r="K13" s="75">
        <v>852000</v>
      </c>
      <c r="L13" s="75"/>
      <c r="M13" s="75"/>
      <c r="N13" s="75">
        <v>3195</v>
      </c>
      <c r="O13" s="75"/>
      <c r="P13" s="75"/>
      <c r="Q13" s="75">
        <v>852000</v>
      </c>
      <c r="R13" s="75">
        <v>2341466.4000000004</v>
      </c>
      <c r="S13" s="71"/>
    </row>
    <row r="14" spans="1:19" ht="33" customHeight="1">
      <c r="A14" s="72">
        <f t="shared" si="0"/>
        <v>7</v>
      </c>
      <c r="B14" s="54" t="s">
        <v>100</v>
      </c>
      <c r="C14" s="56" t="s">
        <v>48</v>
      </c>
      <c r="D14" s="73" t="s">
        <v>24</v>
      </c>
      <c r="E14" s="56" t="s">
        <v>43</v>
      </c>
      <c r="F14" s="55">
        <v>39799</v>
      </c>
      <c r="G14" s="74">
        <v>2.3</v>
      </c>
      <c r="H14" s="61" t="s">
        <v>3</v>
      </c>
      <c r="I14" s="74">
        <v>2954862209</v>
      </c>
      <c r="J14" s="75">
        <v>2954862209</v>
      </c>
      <c r="K14" s="75">
        <v>2954862209</v>
      </c>
      <c r="L14" s="75"/>
      <c r="M14" s="75">
        <v>2573589646.19</v>
      </c>
      <c r="N14" s="75">
        <v>535663276.987</v>
      </c>
      <c r="O14" s="75"/>
      <c r="P14" s="75"/>
      <c r="Q14" s="75">
        <v>381272562.81</v>
      </c>
      <c r="R14" s="75">
        <v>7471035.86826195</v>
      </c>
      <c r="S14" s="71"/>
    </row>
    <row r="15" spans="1:19" ht="33.75" customHeight="1">
      <c r="A15" s="72">
        <f t="shared" si="0"/>
        <v>8</v>
      </c>
      <c r="B15" s="54" t="s">
        <v>101</v>
      </c>
      <c r="C15" s="56" t="s">
        <v>102</v>
      </c>
      <c r="D15" s="73" t="s">
        <v>23</v>
      </c>
      <c r="E15" s="56" t="s">
        <v>42</v>
      </c>
      <c r="F15" s="55">
        <v>39843</v>
      </c>
      <c r="G15" s="74">
        <v>1.1</v>
      </c>
      <c r="H15" s="61" t="s">
        <v>1</v>
      </c>
      <c r="I15" s="74">
        <v>4690000</v>
      </c>
      <c r="J15" s="75">
        <v>4690000</v>
      </c>
      <c r="K15" s="75">
        <v>4690000</v>
      </c>
      <c r="L15" s="75"/>
      <c r="M15" s="75">
        <v>2768079</v>
      </c>
      <c r="N15" s="75">
        <v>579909.13</v>
      </c>
      <c r="O15" s="75"/>
      <c r="P15" s="75"/>
      <c r="Q15" s="75">
        <v>1921921</v>
      </c>
      <c r="R15" s="75">
        <v>5281823.2922</v>
      </c>
      <c r="S15" s="71"/>
    </row>
    <row r="16" spans="1:19" s="46" customFormat="1" ht="45.75" customHeight="1">
      <c r="A16" s="72">
        <f t="shared" si="0"/>
        <v>9</v>
      </c>
      <c r="B16" s="54" t="s">
        <v>103</v>
      </c>
      <c r="C16" s="56" t="s">
        <v>91</v>
      </c>
      <c r="D16" s="73" t="s">
        <v>32</v>
      </c>
      <c r="E16" s="56" t="s">
        <v>41</v>
      </c>
      <c r="F16" s="55">
        <v>39909</v>
      </c>
      <c r="G16" s="74">
        <v>2</v>
      </c>
      <c r="H16" s="61" t="s">
        <v>1</v>
      </c>
      <c r="I16" s="74">
        <v>10000000</v>
      </c>
      <c r="J16" s="75">
        <v>6700000</v>
      </c>
      <c r="K16" s="75">
        <v>6700000</v>
      </c>
      <c r="L16" s="75"/>
      <c r="M16" s="75">
        <v>3796100</v>
      </c>
      <c r="N16" s="75">
        <v>1186914.158</v>
      </c>
      <c r="O16" s="75"/>
      <c r="P16" s="75"/>
      <c r="Q16" s="75">
        <v>2903900</v>
      </c>
      <c r="R16" s="75">
        <v>7980497.98</v>
      </c>
      <c r="S16" s="71"/>
    </row>
    <row r="17" spans="1:19" s="46" customFormat="1" ht="40.5" customHeight="1">
      <c r="A17" s="77">
        <f t="shared" si="0"/>
        <v>10</v>
      </c>
      <c r="B17" s="54" t="s">
        <v>34</v>
      </c>
      <c r="C17" s="56" t="s">
        <v>90</v>
      </c>
      <c r="D17" s="73" t="s">
        <v>60</v>
      </c>
      <c r="E17" s="56" t="s">
        <v>41</v>
      </c>
      <c r="F17" s="55">
        <v>39909</v>
      </c>
      <c r="G17" s="74">
        <v>2</v>
      </c>
      <c r="H17" s="61" t="s">
        <v>1</v>
      </c>
      <c r="I17" s="74">
        <v>38300000</v>
      </c>
      <c r="J17" s="75">
        <v>38299257.82</v>
      </c>
      <c r="K17" s="75">
        <v>38299257.82</v>
      </c>
      <c r="L17" s="75">
        <v>5106800</v>
      </c>
      <c r="M17" s="75">
        <v>16597100</v>
      </c>
      <c r="N17" s="75">
        <v>6407880.868</v>
      </c>
      <c r="O17" s="75"/>
      <c r="P17" s="75"/>
      <c r="Q17" s="75">
        <v>16595357.82</v>
      </c>
      <c r="R17" s="75">
        <v>45607362.360924006</v>
      </c>
      <c r="S17" s="71"/>
    </row>
    <row r="18" spans="1:19" s="46" customFormat="1" ht="49.5" customHeight="1">
      <c r="A18" s="77">
        <f t="shared" si="0"/>
        <v>11</v>
      </c>
      <c r="B18" s="54" t="s">
        <v>34</v>
      </c>
      <c r="C18" s="56" t="s">
        <v>181</v>
      </c>
      <c r="D18" s="61" t="s">
        <v>155</v>
      </c>
      <c r="E18" s="56" t="s">
        <v>41</v>
      </c>
      <c r="F18" s="55">
        <v>44026</v>
      </c>
      <c r="G18" s="74">
        <v>2</v>
      </c>
      <c r="H18" s="61" t="s">
        <v>1</v>
      </c>
      <c r="I18" s="74">
        <v>5106800</v>
      </c>
      <c r="J18" s="75">
        <v>5106800</v>
      </c>
      <c r="K18" s="75">
        <v>5106800</v>
      </c>
      <c r="L18" s="75">
        <v>1276700</v>
      </c>
      <c r="M18" s="75"/>
      <c r="N18" s="75">
        <v>51068</v>
      </c>
      <c r="O18" s="75"/>
      <c r="P18" s="75"/>
      <c r="Q18" s="75">
        <v>3830100</v>
      </c>
      <c r="R18" s="75">
        <v>10525880.82</v>
      </c>
      <c r="S18" s="71"/>
    </row>
    <row r="19" spans="1:19" s="46" customFormat="1" ht="49.5" customHeight="1">
      <c r="A19" s="77">
        <f t="shared" si="0"/>
        <v>12</v>
      </c>
      <c r="B19" s="54" t="s">
        <v>34</v>
      </c>
      <c r="C19" s="56" t="s">
        <v>182</v>
      </c>
      <c r="D19" s="61" t="s">
        <v>183</v>
      </c>
      <c r="E19" s="56" t="s">
        <v>41</v>
      </c>
      <c r="F19" s="55">
        <v>44593</v>
      </c>
      <c r="G19" s="74">
        <v>2</v>
      </c>
      <c r="H19" s="61" t="s">
        <v>1</v>
      </c>
      <c r="I19" s="74">
        <v>1276700</v>
      </c>
      <c r="J19" s="75">
        <v>1276700</v>
      </c>
      <c r="K19" s="75">
        <v>1276700</v>
      </c>
      <c r="L19" s="75"/>
      <c r="M19" s="75"/>
      <c r="N19" s="75"/>
      <c r="O19" s="75"/>
      <c r="P19" s="75"/>
      <c r="Q19" s="75">
        <v>1276700</v>
      </c>
      <c r="R19" s="75">
        <v>3508626.9400000004</v>
      </c>
      <c r="S19" s="71"/>
    </row>
    <row r="20" spans="1:19" s="46" customFormat="1" ht="36.75" customHeight="1">
      <c r="A20" s="77">
        <f t="shared" si="0"/>
        <v>13</v>
      </c>
      <c r="B20" s="54" t="s">
        <v>104</v>
      </c>
      <c r="C20" s="56" t="s">
        <v>89</v>
      </c>
      <c r="D20" s="73" t="s">
        <v>22</v>
      </c>
      <c r="E20" s="56" t="s">
        <v>40</v>
      </c>
      <c r="F20" s="55">
        <v>40375</v>
      </c>
      <c r="G20" s="74">
        <v>2.033</v>
      </c>
      <c r="H20" s="61" t="s">
        <v>1</v>
      </c>
      <c r="I20" s="74">
        <v>82476264.88</v>
      </c>
      <c r="J20" s="75">
        <v>82476264.87</v>
      </c>
      <c r="K20" s="75">
        <v>82476264.88</v>
      </c>
      <c r="L20" s="75"/>
      <c r="M20" s="75">
        <v>30224451.953</v>
      </c>
      <c r="N20" s="75">
        <v>4125184</v>
      </c>
      <c r="O20" s="76"/>
      <c r="P20" s="76"/>
      <c r="Q20" s="75">
        <v>52251812.927</v>
      </c>
      <c r="R20" s="75">
        <v>143598432.28598142</v>
      </c>
      <c r="S20" s="71"/>
    </row>
    <row r="21" spans="1:19" s="46" customFormat="1" ht="36.75" customHeight="1">
      <c r="A21" s="77">
        <f t="shared" si="0"/>
        <v>14</v>
      </c>
      <c r="B21" s="54" t="s">
        <v>104</v>
      </c>
      <c r="C21" s="56" t="s">
        <v>88</v>
      </c>
      <c r="D21" s="73" t="s">
        <v>18</v>
      </c>
      <c r="E21" s="56" t="s">
        <v>39</v>
      </c>
      <c r="F21" s="55">
        <v>40375</v>
      </c>
      <c r="G21" s="74">
        <v>2.581</v>
      </c>
      <c r="H21" s="61" t="s">
        <v>1</v>
      </c>
      <c r="I21" s="74">
        <v>82691647.35</v>
      </c>
      <c r="J21" s="75">
        <v>59193644.91</v>
      </c>
      <c r="K21" s="75">
        <v>59193644.91</v>
      </c>
      <c r="L21" s="75"/>
      <c r="M21" s="75">
        <v>38059119.56</v>
      </c>
      <c r="N21" s="75">
        <v>5025114.88</v>
      </c>
      <c r="O21" s="75"/>
      <c r="P21" s="75"/>
      <c r="Q21" s="75">
        <v>21134525.35</v>
      </c>
      <c r="R21" s="75">
        <v>58081902.56687001</v>
      </c>
      <c r="S21" s="71"/>
    </row>
    <row r="22" spans="1:19" s="46" customFormat="1" ht="35.25" customHeight="1">
      <c r="A22" s="77">
        <f t="shared" si="0"/>
        <v>15</v>
      </c>
      <c r="B22" s="54" t="s">
        <v>103</v>
      </c>
      <c r="C22" s="56" t="s">
        <v>14</v>
      </c>
      <c r="D22" s="73" t="s">
        <v>15</v>
      </c>
      <c r="E22" s="56" t="s">
        <v>39</v>
      </c>
      <c r="F22" s="55">
        <v>40379</v>
      </c>
      <c r="G22" s="74">
        <v>2.538</v>
      </c>
      <c r="H22" s="61" t="s">
        <v>1</v>
      </c>
      <c r="I22" s="74">
        <v>3000000</v>
      </c>
      <c r="J22" s="75">
        <v>3000000</v>
      </c>
      <c r="K22" s="75">
        <v>3000000</v>
      </c>
      <c r="L22" s="75"/>
      <c r="M22" s="75">
        <v>1479220.23</v>
      </c>
      <c r="N22" s="75">
        <v>182628.86</v>
      </c>
      <c r="O22" s="75"/>
      <c r="P22" s="75"/>
      <c r="Q22" s="75">
        <v>1520779.77</v>
      </c>
      <c r="R22" s="75">
        <v>4179406.9639140004</v>
      </c>
      <c r="S22" s="71"/>
    </row>
    <row r="23" spans="1:19" s="46" customFormat="1" ht="36">
      <c r="A23" s="77">
        <f t="shared" si="0"/>
        <v>16</v>
      </c>
      <c r="B23" s="54" t="s">
        <v>105</v>
      </c>
      <c r="C23" s="56" t="s">
        <v>176</v>
      </c>
      <c r="D23" s="73" t="s">
        <v>138</v>
      </c>
      <c r="E23" s="56" t="s">
        <v>38</v>
      </c>
      <c r="F23" s="55">
        <v>40724</v>
      </c>
      <c r="G23" s="74">
        <v>1.5</v>
      </c>
      <c r="H23" s="61" t="s">
        <v>2</v>
      </c>
      <c r="I23" s="74">
        <v>49559548</v>
      </c>
      <c r="J23" s="75">
        <v>48482238.43</v>
      </c>
      <c r="K23" s="75">
        <v>48482238.43</v>
      </c>
      <c r="L23" s="75">
        <v>8259924.68</v>
      </c>
      <c r="M23" s="75">
        <v>6194943.51</v>
      </c>
      <c r="N23" s="75">
        <v>1141276.46</v>
      </c>
      <c r="O23" s="75"/>
      <c r="P23" s="75"/>
      <c r="Q23" s="75">
        <v>34027370.24</v>
      </c>
      <c r="R23" s="75">
        <v>123475694.56479299</v>
      </c>
      <c r="S23" s="71"/>
    </row>
    <row r="24" spans="1:19" s="46" customFormat="1" ht="55.5" customHeight="1">
      <c r="A24" s="77">
        <f aca="true" t="shared" si="1" ref="A24:A34">A23+1</f>
        <v>17</v>
      </c>
      <c r="B24" s="54" t="s">
        <v>105</v>
      </c>
      <c r="C24" s="56" t="s">
        <v>158</v>
      </c>
      <c r="D24" s="61" t="s">
        <v>159</v>
      </c>
      <c r="E24" s="56" t="s">
        <v>38</v>
      </c>
      <c r="F24" s="55">
        <v>44274</v>
      </c>
      <c r="G24" s="74">
        <v>1.5</v>
      </c>
      <c r="H24" s="61" t="s">
        <v>2</v>
      </c>
      <c r="I24" s="74">
        <v>8259924.68</v>
      </c>
      <c r="J24" s="75">
        <v>8259924.68</v>
      </c>
      <c r="K24" s="75">
        <v>8259924.68</v>
      </c>
      <c r="L24" s="75"/>
      <c r="M24" s="75"/>
      <c r="N24" s="75">
        <v>92924.16</v>
      </c>
      <c r="O24" s="75"/>
      <c r="P24" s="75"/>
      <c r="Q24" s="75">
        <v>8259924.68</v>
      </c>
      <c r="R24" s="75">
        <v>29972928.549058374</v>
      </c>
      <c r="S24" s="71"/>
    </row>
    <row r="25" spans="1:19" s="46" customFormat="1" ht="36" customHeight="1">
      <c r="A25" s="77">
        <f t="shared" si="1"/>
        <v>18</v>
      </c>
      <c r="B25" s="54" t="s">
        <v>99</v>
      </c>
      <c r="C25" s="56" t="s">
        <v>46</v>
      </c>
      <c r="D25" s="73" t="s">
        <v>20</v>
      </c>
      <c r="E25" s="56" t="s">
        <v>40</v>
      </c>
      <c r="F25" s="55">
        <v>40744</v>
      </c>
      <c r="G25" s="74">
        <v>2.033</v>
      </c>
      <c r="H25" s="61" t="s">
        <v>1</v>
      </c>
      <c r="I25" s="74">
        <v>20000000</v>
      </c>
      <c r="J25" s="75">
        <v>23500000</v>
      </c>
      <c r="K25" s="75">
        <v>23500000</v>
      </c>
      <c r="L25" s="75">
        <v>4615384.56</v>
      </c>
      <c r="M25" s="75">
        <v>1406568.49</v>
      </c>
      <c r="N25" s="75">
        <v>969440.02</v>
      </c>
      <c r="O25" s="75"/>
      <c r="P25" s="75"/>
      <c r="Q25" s="75">
        <v>17478046.95</v>
      </c>
      <c r="R25" s="75">
        <v>48033168.62799</v>
      </c>
      <c r="S25" s="71"/>
    </row>
    <row r="26" spans="1:19" s="46" customFormat="1" ht="49.5" customHeight="1">
      <c r="A26" s="77">
        <f t="shared" si="1"/>
        <v>19</v>
      </c>
      <c r="B26" s="54" t="s">
        <v>99</v>
      </c>
      <c r="C26" s="56" t="s">
        <v>170</v>
      </c>
      <c r="D26" s="61" t="s">
        <v>171</v>
      </c>
      <c r="E26" s="56" t="s">
        <v>40</v>
      </c>
      <c r="F26" s="55">
        <v>44040</v>
      </c>
      <c r="G26" s="74">
        <v>2.033</v>
      </c>
      <c r="H26" s="61" t="s">
        <v>1</v>
      </c>
      <c r="I26" s="74">
        <v>4615384.56</v>
      </c>
      <c r="J26" s="75">
        <v>4615384.56</v>
      </c>
      <c r="K26" s="75">
        <v>4615384.56</v>
      </c>
      <c r="L26" s="75"/>
      <c r="M26" s="75"/>
      <c r="N26" s="75">
        <v>5636.94</v>
      </c>
      <c r="O26" s="75"/>
      <c r="P26" s="75"/>
      <c r="Q26" s="75">
        <v>4615384.56</v>
      </c>
      <c r="R26" s="75">
        <v>12683999.847792</v>
      </c>
      <c r="S26" s="71"/>
    </row>
    <row r="27" spans="1:18" s="46" customFormat="1" ht="51" customHeight="1">
      <c r="A27" s="77">
        <f t="shared" si="1"/>
        <v>20</v>
      </c>
      <c r="B27" s="54" t="s">
        <v>105</v>
      </c>
      <c r="C27" s="78" t="s">
        <v>87</v>
      </c>
      <c r="D27" s="79" t="s">
        <v>16</v>
      </c>
      <c r="E27" s="59" t="s">
        <v>39</v>
      </c>
      <c r="F27" s="55">
        <v>40767</v>
      </c>
      <c r="G27" s="74">
        <v>2.4</v>
      </c>
      <c r="H27" s="61" t="s">
        <v>1</v>
      </c>
      <c r="I27" s="74">
        <v>1503861.11</v>
      </c>
      <c r="J27" s="75">
        <v>1532199.11</v>
      </c>
      <c r="K27" s="75">
        <v>1532199.11</v>
      </c>
      <c r="L27" s="75"/>
      <c r="M27" s="75">
        <v>1383610.801</v>
      </c>
      <c r="N27" s="75">
        <v>82667.923</v>
      </c>
      <c r="O27" s="75"/>
      <c r="P27" s="75"/>
      <c r="Q27" s="75">
        <v>148588.309</v>
      </c>
      <c r="R27" s="75">
        <v>408350.39079380006</v>
      </c>
    </row>
    <row r="28" spans="1:20" s="46" customFormat="1" ht="60" customHeight="1">
      <c r="A28" s="77">
        <f>A27+1</f>
        <v>21</v>
      </c>
      <c r="B28" s="54" t="s">
        <v>105</v>
      </c>
      <c r="C28" s="56" t="s">
        <v>12</v>
      </c>
      <c r="D28" s="73" t="s">
        <v>13</v>
      </c>
      <c r="E28" s="56" t="s">
        <v>38</v>
      </c>
      <c r="F28" s="55">
        <v>40921</v>
      </c>
      <c r="G28" s="74">
        <v>1.5</v>
      </c>
      <c r="H28" s="61" t="s">
        <v>2</v>
      </c>
      <c r="I28" s="74">
        <v>25047000</v>
      </c>
      <c r="J28" s="75">
        <v>22949587.89</v>
      </c>
      <c r="K28" s="75">
        <v>22949587.89</v>
      </c>
      <c r="L28" s="75">
        <v>4174504</v>
      </c>
      <c r="M28" s="75">
        <v>2087252</v>
      </c>
      <c r="N28" s="75">
        <v>442995.24</v>
      </c>
      <c r="O28" s="75"/>
      <c r="P28" s="75"/>
      <c r="Q28" s="75">
        <v>16687831.89</v>
      </c>
      <c r="R28" s="75">
        <v>60555418.149123825</v>
      </c>
      <c r="S28" s="71"/>
      <c r="T28" s="80"/>
    </row>
    <row r="29" spans="1:20" s="46" customFormat="1" ht="60" customHeight="1">
      <c r="A29" s="77">
        <f t="shared" si="1"/>
        <v>22</v>
      </c>
      <c r="B29" s="56" t="s">
        <v>105</v>
      </c>
      <c r="C29" s="56" t="s">
        <v>160</v>
      </c>
      <c r="D29" s="61" t="s">
        <v>161</v>
      </c>
      <c r="E29" s="56" t="s">
        <v>38</v>
      </c>
      <c r="F29" s="55">
        <v>44274</v>
      </c>
      <c r="G29" s="74">
        <v>1.5</v>
      </c>
      <c r="H29" s="61" t="s">
        <v>2</v>
      </c>
      <c r="I29" s="74">
        <v>4174504</v>
      </c>
      <c r="J29" s="75">
        <v>4174504</v>
      </c>
      <c r="K29" s="75">
        <v>4174504</v>
      </c>
      <c r="L29" s="75"/>
      <c r="M29" s="75"/>
      <c r="N29" s="75">
        <v>62617.56</v>
      </c>
      <c r="O29" s="75"/>
      <c r="P29" s="75"/>
      <c r="Q29" s="75">
        <v>4174504</v>
      </c>
      <c r="R29" s="75">
        <v>15148093.3503813</v>
      </c>
      <c r="S29" s="71"/>
      <c r="T29" s="80"/>
    </row>
    <row r="30" spans="1:20" s="46" customFormat="1" ht="36.75" customHeight="1">
      <c r="A30" s="77">
        <f t="shared" si="1"/>
        <v>23</v>
      </c>
      <c r="B30" s="54" t="s">
        <v>34</v>
      </c>
      <c r="C30" s="56" t="s">
        <v>61</v>
      </c>
      <c r="D30" s="73" t="s">
        <v>29</v>
      </c>
      <c r="E30" s="56" t="s">
        <v>41</v>
      </c>
      <c r="F30" s="55">
        <v>40954</v>
      </c>
      <c r="G30" s="74">
        <v>4.2</v>
      </c>
      <c r="H30" s="61" t="s">
        <v>1</v>
      </c>
      <c r="I30" s="74">
        <v>20000000</v>
      </c>
      <c r="J30" s="75">
        <v>20000000</v>
      </c>
      <c r="K30" s="75">
        <v>20000000</v>
      </c>
      <c r="L30" s="75">
        <v>3479000</v>
      </c>
      <c r="M30" s="75">
        <v>8691000</v>
      </c>
      <c r="N30" s="75">
        <v>2400399.26</v>
      </c>
      <c r="O30" s="75"/>
      <c r="P30" s="75"/>
      <c r="Q30" s="75">
        <v>7830000</v>
      </c>
      <c r="R30" s="75">
        <v>21518406</v>
      </c>
      <c r="S30" s="71"/>
      <c r="T30" s="80"/>
    </row>
    <row r="31" spans="1:20" s="46" customFormat="1" ht="60.75" customHeight="1">
      <c r="A31" s="77">
        <f t="shared" si="1"/>
        <v>24</v>
      </c>
      <c r="B31" s="54" t="s">
        <v>34</v>
      </c>
      <c r="C31" s="56" t="s">
        <v>185</v>
      </c>
      <c r="D31" s="61" t="s">
        <v>156</v>
      </c>
      <c r="E31" s="56" t="s">
        <v>41</v>
      </c>
      <c r="F31" s="55">
        <v>44026</v>
      </c>
      <c r="G31" s="74">
        <v>4.2</v>
      </c>
      <c r="H31" s="61" t="s">
        <v>1</v>
      </c>
      <c r="I31" s="74">
        <v>3479000</v>
      </c>
      <c r="J31" s="75">
        <v>3479000</v>
      </c>
      <c r="K31" s="75">
        <v>3479000</v>
      </c>
      <c r="L31" s="75">
        <v>870000</v>
      </c>
      <c r="M31" s="75"/>
      <c r="N31" s="75">
        <v>73059</v>
      </c>
      <c r="O31" s="75"/>
      <c r="P31" s="75"/>
      <c r="Q31" s="75">
        <v>2609000</v>
      </c>
      <c r="R31" s="75">
        <v>7170053.800000001</v>
      </c>
      <c r="S31" s="71"/>
      <c r="T31" s="80"/>
    </row>
    <row r="32" spans="1:20" s="46" customFormat="1" ht="63.75" customHeight="1">
      <c r="A32" s="77">
        <f t="shared" si="1"/>
        <v>25</v>
      </c>
      <c r="B32" s="54" t="s">
        <v>34</v>
      </c>
      <c r="C32" s="56" t="s">
        <v>186</v>
      </c>
      <c r="D32" s="61" t="s">
        <v>184</v>
      </c>
      <c r="E32" s="56" t="s">
        <v>41</v>
      </c>
      <c r="F32" s="55">
        <v>44593</v>
      </c>
      <c r="G32" s="74">
        <v>4.2</v>
      </c>
      <c r="H32" s="61" t="s">
        <v>1</v>
      </c>
      <c r="I32" s="74">
        <v>870000</v>
      </c>
      <c r="J32" s="75">
        <v>870000</v>
      </c>
      <c r="K32" s="75">
        <v>870000</v>
      </c>
      <c r="L32" s="75"/>
      <c r="M32" s="75"/>
      <c r="N32" s="75"/>
      <c r="O32" s="75"/>
      <c r="P32" s="75"/>
      <c r="Q32" s="75">
        <v>870000</v>
      </c>
      <c r="R32" s="75">
        <v>2390934</v>
      </c>
      <c r="S32" s="71"/>
      <c r="T32" s="80"/>
    </row>
    <row r="33" spans="1:19" s="46" customFormat="1" ht="64.5" customHeight="1">
      <c r="A33" s="77">
        <f>A32+1</f>
        <v>26</v>
      </c>
      <c r="B33" s="54" t="s">
        <v>105</v>
      </c>
      <c r="C33" s="56" t="s">
        <v>49</v>
      </c>
      <c r="D33" s="73" t="s">
        <v>21</v>
      </c>
      <c r="E33" s="56" t="s">
        <v>40</v>
      </c>
      <c r="F33" s="55">
        <v>41033</v>
      </c>
      <c r="G33" s="74">
        <v>2.103</v>
      </c>
      <c r="H33" s="61" t="s">
        <v>1</v>
      </c>
      <c r="I33" s="74">
        <v>40000000</v>
      </c>
      <c r="J33" s="75">
        <v>39428241.27</v>
      </c>
      <c r="K33" s="75">
        <v>39428241.27</v>
      </c>
      <c r="L33" s="75">
        <v>3919807.44</v>
      </c>
      <c r="M33" s="75">
        <v>6974807.44</v>
      </c>
      <c r="N33" s="75">
        <v>2220953.99</v>
      </c>
      <c r="O33" s="75"/>
      <c r="P33" s="75"/>
      <c r="Q33" s="75">
        <v>28533626.39</v>
      </c>
      <c r="R33" s="75">
        <v>78416112.044998</v>
      </c>
      <c r="S33" s="71"/>
    </row>
    <row r="34" spans="1:19" s="46" customFormat="1" ht="64.5" customHeight="1">
      <c r="A34" s="77">
        <f t="shared" si="1"/>
        <v>27</v>
      </c>
      <c r="B34" s="54" t="s">
        <v>105</v>
      </c>
      <c r="C34" s="81" t="s">
        <v>175</v>
      </c>
      <c r="D34" s="61" t="s">
        <v>167</v>
      </c>
      <c r="E34" s="56" t="s">
        <v>40</v>
      </c>
      <c r="F34" s="55">
        <v>44274</v>
      </c>
      <c r="G34" s="74">
        <v>2.103</v>
      </c>
      <c r="H34" s="61" t="s">
        <v>1</v>
      </c>
      <c r="I34" s="74">
        <v>3919807.44</v>
      </c>
      <c r="J34" s="75">
        <v>3919807.44</v>
      </c>
      <c r="K34" s="75">
        <v>3919807.44</v>
      </c>
      <c r="L34" s="75"/>
      <c r="M34" s="75"/>
      <c r="N34" s="75">
        <v>5806.32</v>
      </c>
      <c r="O34" s="75"/>
      <c r="P34" s="75"/>
      <c r="Q34" s="75">
        <v>3919807.44</v>
      </c>
      <c r="R34" s="75">
        <v>10772414.806608</v>
      </c>
      <c r="S34" s="71"/>
    </row>
    <row r="35" spans="1:19" s="46" customFormat="1" ht="64.5" customHeight="1">
      <c r="A35" s="72">
        <f>A34+1</f>
        <v>28</v>
      </c>
      <c r="B35" s="54" t="s">
        <v>34</v>
      </c>
      <c r="C35" s="56" t="s">
        <v>45</v>
      </c>
      <c r="D35" s="73" t="s">
        <v>30</v>
      </c>
      <c r="E35" s="56" t="s">
        <v>41</v>
      </c>
      <c r="F35" s="55">
        <v>41190</v>
      </c>
      <c r="G35" s="74">
        <v>0.75</v>
      </c>
      <c r="H35" s="61" t="s">
        <v>1</v>
      </c>
      <c r="I35" s="74">
        <v>6988338.99</v>
      </c>
      <c r="J35" s="75">
        <v>6988338.99</v>
      </c>
      <c r="K35" s="75">
        <v>6988338.99</v>
      </c>
      <c r="L35" s="75"/>
      <c r="M35" s="75"/>
      <c r="N35" s="75">
        <v>118555</v>
      </c>
      <c r="O35" s="75"/>
      <c r="P35" s="75"/>
      <c r="Q35" s="75">
        <v>6988338.99</v>
      </c>
      <c r="R35" s="75">
        <v>19205353.212318003</v>
      </c>
      <c r="S35" s="71"/>
    </row>
    <row r="36" spans="1:19" s="46" customFormat="1" ht="64.5" customHeight="1">
      <c r="A36" s="77">
        <f aca="true" t="shared" si="2" ref="A36:A41">A35+1</f>
        <v>29</v>
      </c>
      <c r="B36" s="54" t="s">
        <v>105</v>
      </c>
      <c r="C36" s="56" t="s">
        <v>81</v>
      </c>
      <c r="D36" s="73" t="s">
        <v>74</v>
      </c>
      <c r="E36" s="56" t="s">
        <v>40</v>
      </c>
      <c r="F36" s="55">
        <v>41604</v>
      </c>
      <c r="G36" s="74">
        <v>0.729</v>
      </c>
      <c r="H36" s="61" t="s">
        <v>1</v>
      </c>
      <c r="I36" s="74">
        <v>40000000</v>
      </c>
      <c r="J36" s="75">
        <v>35240031.23</v>
      </c>
      <c r="K36" s="75">
        <v>35240031.22</v>
      </c>
      <c r="L36" s="75">
        <v>2740171.02</v>
      </c>
      <c r="M36" s="75">
        <v>1161294.56</v>
      </c>
      <c r="N36" s="75">
        <v>3353936.44</v>
      </c>
      <c r="O36" s="75"/>
      <c r="P36" s="75"/>
      <c r="Q36" s="75">
        <v>31338565.64</v>
      </c>
      <c r="R36" s="75">
        <v>86124646.091848</v>
      </c>
      <c r="S36" s="71"/>
    </row>
    <row r="37" spans="1:19" s="46" customFormat="1" ht="50.25" customHeight="1">
      <c r="A37" s="77">
        <f t="shared" si="2"/>
        <v>30</v>
      </c>
      <c r="B37" s="54" t="s">
        <v>105</v>
      </c>
      <c r="C37" s="56" t="s">
        <v>168</v>
      </c>
      <c r="D37" s="61" t="s">
        <v>169</v>
      </c>
      <c r="E37" s="56" t="s">
        <v>40</v>
      </c>
      <c r="F37" s="55">
        <v>44274</v>
      </c>
      <c r="G37" s="74">
        <v>0.856</v>
      </c>
      <c r="H37" s="61" t="s">
        <v>1</v>
      </c>
      <c r="I37" s="74">
        <v>2740171.02</v>
      </c>
      <c r="J37" s="75">
        <v>2740171.02</v>
      </c>
      <c r="K37" s="75">
        <v>2740171.02</v>
      </c>
      <c r="L37" s="75"/>
      <c r="M37" s="75"/>
      <c r="N37" s="75">
        <v>42895.94</v>
      </c>
      <c r="O37" s="75"/>
      <c r="P37" s="75"/>
      <c r="Q37" s="75">
        <v>2740171.02</v>
      </c>
      <c r="R37" s="75">
        <v>7530537.997164001</v>
      </c>
      <c r="S37" s="71"/>
    </row>
    <row r="38" spans="1:19" s="46" customFormat="1" ht="40.5" customHeight="1">
      <c r="A38" s="77">
        <f t="shared" si="2"/>
        <v>31</v>
      </c>
      <c r="B38" s="54" t="s">
        <v>96</v>
      </c>
      <c r="C38" s="54" t="s">
        <v>51</v>
      </c>
      <c r="D38" s="73" t="s">
        <v>52</v>
      </c>
      <c r="E38" s="56" t="s">
        <v>39</v>
      </c>
      <c r="F38" s="55">
        <v>41696</v>
      </c>
      <c r="G38" s="74">
        <v>2.4</v>
      </c>
      <c r="H38" s="61" t="s">
        <v>1</v>
      </c>
      <c r="I38" s="74">
        <v>25205000</v>
      </c>
      <c r="J38" s="75">
        <v>25205000</v>
      </c>
      <c r="K38" s="75">
        <v>24494288.01</v>
      </c>
      <c r="L38" s="75"/>
      <c r="M38" s="75">
        <v>10113020.952</v>
      </c>
      <c r="N38" s="75">
        <v>1497461.119</v>
      </c>
      <c r="O38" s="75"/>
      <c r="P38" s="75"/>
      <c r="Q38" s="75">
        <v>14381267.058</v>
      </c>
      <c r="R38" s="75">
        <v>39522598.1287956</v>
      </c>
      <c r="S38" s="71"/>
    </row>
    <row r="39" spans="1:19" s="46" customFormat="1" ht="48.75" customHeight="1">
      <c r="A39" s="77">
        <f t="shared" si="2"/>
        <v>32</v>
      </c>
      <c r="B39" s="54" t="s">
        <v>105</v>
      </c>
      <c r="C39" s="56" t="s">
        <v>50</v>
      </c>
      <c r="D39" s="73" t="s">
        <v>129</v>
      </c>
      <c r="E39" s="56" t="s">
        <v>38</v>
      </c>
      <c r="F39" s="55">
        <v>41705</v>
      </c>
      <c r="G39" s="74">
        <v>2</v>
      </c>
      <c r="H39" s="61" t="s">
        <v>2</v>
      </c>
      <c r="I39" s="74">
        <v>64205000</v>
      </c>
      <c r="J39" s="75">
        <v>64205000</v>
      </c>
      <c r="K39" s="75">
        <v>53550954.66</v>
      </c>
      <c r="L39" s="75">
        <v>12841000</v>
      </c>
      <c r="M39" s="75">
        <v>12841000</v>
      </c>
      <c r="N39" s="75">
        <v>120928.06</v>
      </c>
      <c r="O39" s="75"/>
      <c r="P39" s="75"/>
      <c r="Q39" s="75">
        <v>27868954.66</v>
      </c>
      <c r="R39" s="75">
        <v>101128547.67110631</v>
      </c>
      <c r="S39" s="71"/>
    </row>
    <row r="40" spans="1:19" s="46" customFormat="1" ht="54.75" customHeight="1">
      <c r="A40" s="77">
        <f t="shared" si="2"/>
        <v>33</v>
      </c>
      <c r="B40" s="54" t="s">
        <v>105</v>
      </c>
      <c r="C40" s="56" t="s">
        <v>162</v>
      </c>
      <c r="D40" s="61" t="s">
        <v>163</v>
      </c>
      <c r="E40" s="56" t="s">
        <v>38</v>
      </c>
      <c r="F40" s="55">
        <v>44274</v>
      </c>
      <c r="G40" s="74">
        <v>2</v>
      </c>
      <c r="H40" s="61" t="s">
        <v>2</v>
      </c>
      <c r="I40" s="74">
        <v>12841000</v>
      </c>
      <c r="J40" s="75">
        <v>12841000</v>
      </c>
      <c r="K40" s="75">
        <v>12841000</v>
      </c>
      <c r="L40" s="75"/>
      <c r="M40" s="75"/>
      <c r="N40" s="75"/>
      <c r="O40" s="75"/>
      <c r="P40" s="75"/>
      <c r="Q40" s="75">
        <v>12841000</v>
      </c>
      <c r="R40" s="75">
        <v>46596354.13266972</v>
      </c>
      <c r="S40" s="71"/>
    </row>
    <row r="41" spans="1:19" s="46" customFormat="1" ht="40.5" customHeight="1">
      <c r="A41" s="77">
        <f t="shared" si="2"/>
        <v>34</v>
      </c>
      <c r="B41" s="54" t="s">
        <v>96</v>
      </c>
      <c r="C41" s="56" t="s">
        <v>93</v>
      </c>
      <c r="D41" s="73" t="s">
        <v>56</v>
      </c>
      <c r="E41" s="56" t="s">
        <v>38</v>
      </c>
      <c r="F41" s="55">
        <v>41715</v>
      </c>
      <c r="G41" s="74">
        <v>1.5</v>
      </c>
      <c r="H41" s="61" t="s">
        <v>2</v>
      </c>
      <c r="I41" s="74">
        <v>29690000</v>
      </c>
      <c r="J41" s="75">
        <v>30981000</v>
      </c>
      <c r="K41" s="75">
        <v>30981000</v>
      </c>
      <c r="L41" s="75"/>
      <c r="M41" s="75">
        <v>3872628</v>
      </c>
      <c r="N41" s="75">
        <v>2077178.76</v>
      </c>
      <c r="O41" s="75"/>
      <c r="P41" s="75"/>
      <c r="Q41" s="75">
        <v>27108372</v>
      </c>
      <c r="R41" s="75">
        <v>98368608.49405405</v>
      </c>
      <c r="S41" s="71"/>
    </row>
    <row r="42" spans="1:19" s="46" customFormat="1" ht="36" customHeight="1">
      <c r="A42" s="77">
        <f aca="true" t="shared" si="3" ref="A42:A48">A41+1</f>
        <v>35</v>
      </c>
      <c r="B42" s="54" t="s">
        <v>96</v>
      </c>
      <c r="C42" s="56" t="s">
        <v>86</v>
      </c>
      <c r="D42" s="73" t="s">
        <v>53</v>
      </c>
      <c r="E42" s="56" t="s">
        <v>37</v>
      </c>
      <c r="F42" s="55">
        <v>41758</v>
      </c>
      <c r="G42" s="74">
        <v>2.2</v>
      </c>
      <c r="H42" s="61" t="s">
        <v>1</v>
      </c>
      <c r="I42" s="74">
        <v>35000000</v>
      </c>
      <c r="J42" s="75">
        <v>35000000</v>
      </c>
      <c r="K42" s="75">
        <v>33817282.34</v>
      </c>
      <c r="L42" s="75"/>
      <c r="M42" s="75">
        <v>18882000</v>
      </c>
      <c r="N42" s="75">
        <v>3672305.73</v>
      </c>
      <c r="O42" s="75"/>
      <c r="P42" s="75"/>
      <c r="Q42" s="75">
        <v>14935282.34</v>
      </c>
      <c r="R42" s="75">
        <v>41045142.926788</v>
      </c>
      <c r="S42" s="71"/>
    </row>
    <row r="43" spans="1:19" s="46" customFormat="1" ht="40.5" customHeight="1">
      <c r="A43" s="77">
        <f>A42+1</f>
        <v>36</v>
      </c>
      <c r="B43" s="54" t="s">
        <v>106</v>
      </c>
      <c r="C43" s="56" t="s">
        <v>55</v>
      </c>
      <c r="D43" s="73" t="s">
        <v>54</v>
      </c>
      <c r="E43" s="56" t="s">
        <v>41</v>
      </c>
      <c r="F43" s="55">
        <v>41793</v>
      </c>
      <c r="G43" s="74">
        <v>1.9</v>
      </c>
      <c r="H43" s="61" t="s">
        <v>1</v>
      </c>
      <c r="I43" s="74">
        <v>20000000</v>
      </c>
      <c r="J43" s="75">
        <v>20000000</v>
      </c>
      <c r="K43" s="75">
        <v>2786551.07</v>
      </c>
      <c r="L43" s="75"/>
      <c r="M43" s="75">
        <v>2786551.07</v>
      </c>
      <c r="N43" s="75">
        <v>652318.88</v>
      </c>
      <c r="O43" s="75"/>
      <c r="P43" s="75"/>
      <c r="Q43" s="75"/>
      <c r="R43" s="75">
        <v>0</v>
      </c>
      <c r="S43" s="71"/>
    </row>
    <row r="44" spans="1:19" s="46" customFormat="1" ht="41.25" customHeight="1">
      <c r="A44" s="77">
        <f>A43+1</f>
        <v>37</v>
      </c>
      <c r="B44" s="54" t="s">
        <v>96</v>
      </c>
      <c r="C44" s="56" t="s">
        <v>57</v>
      </c>
      <c r="D44" s="73" t="s">
        <v>59</v>
      </c>
      <c r="E44" s="56" t="s">
        <v>58</v>
      </c>
      <c r="F44" s="55">
        <v>41996</v>
      </c>
      <c r="G44" s="74">
        <v>2.314</v>
      </c>
      <c r="H44" s="61" t="s">
        <v>0</v>
      </c>
      <c r="I44" s="74">
        <v>59000000</v>
      </c>
      <c r="J44" s="75">
        <v>59000000</v>
      </c>
      <c r="K44" s="75">
        <v>58812415.57</v>
      </c>
      <c r="L44" s="75"/>
      <c r="M44" s="75"/>
      <c r="N44" s="75">
        <v>5426744.489</v>
      </c>
      <c r="O44" s="75"/>
      <c r="P44" s="75"/>
      <c r="Q44" s="75">
        <v>58812415.57</v>
      </c>
      <c r="R44" s="75">
        <v>166744960.624064</v>
      </c>
      <c r="S44" s="71"/>
    </row>
    <row r="45" spans="1:19" s="46" customFormat="1" ht="45.75" customHeight="1">
      <c r="A45" s="77">
        <f t="shared" si="3"/>
        <v>38</v>
      </c>
      <c r="B45" s="54" t="s">
        <v>105</v>
      </c>
      <c r="C45" s="56" t="s">
        <v>63</v>
      </c>
      <c r="D45" s="73" t="s">
        <v>64</v>
      </c>
      <c r="E45" s="56" t="s">
        <v>38</v>
      </c>
      <c r="F45" s="55">
        <v>42089</v>
      </c>
      <c r="G45" s="74">
        <v>4.195</v>
      </c>
      <c r="H45" s="61" t="s">
        <v>0</v>
      </c>
      <c r="I45" s="74">
        <v>108000000</v>
      </c>
      <c r="J45" s="75">
        <v>108000000</v>
      </c>
      <c r="K45" s="75">
        <v>75054226.18</v>
      </c>
      <c r="L45" s="75">
        <v>4695652.18</v>
      </c>
      <c r="M45" s="75"/>
      <c r="N45" s="75"/>
      <c r="O45" s="75"/>
      <c r="P45" s="75"/>
      <c r="Q45" s="75">
        <v>70358574</v>
      </c>
      <c r="R45" s="75">
        <v>199480629.0048</v>
      </c>
      <c r="S45" s="71"/>
    </row>
    <row r="46" spans="1:19" s="46" customFormat="1" ht="51.75" customHeight="1">
      <c r="A46" s="77">
        <f>A45+1</f>
        <v>39</v>
      </c>
      <c r="B46" s="54" t="s">
        <v>105</v>
      </c>
      <c r="C46" s="56" t="s">
        <v>166</v>
      </c>
      <c r="D46" s="61" t="s">
        <v>192</v>
      </c>
      <c r="E46" s="56" t="s">
        <v>38</v>
      </c>
      <c r="F46" s="55">
        <v>44274</v>
      </c>
      <c r="G46" s="74">
        <v>4.195</v>
      </c>
      <c r="H46" s="61" t="s">
        <v>0</v>
      </c>
      <c r="I46" s="74">
        <v>4695652.19</v>
      </c>
      <c r="J46" s="75">
        <v>4695652.19</v>
      </c>
      <c r="K46" s="75">
        <v>4695652.19</v>
      </c>
      <c r="L46" s="75"/>
      <c r="M46" s="75"/>
      <c r="N46" s="75"/>
      <c r="O46" s="75"/>
      <c r="P46" s="75"/>
      <c r="Q46" s="75">
        <v>4695652.19</v>
      </c>
      <c r="R46" s="75">
        <v>13313113.089088</v>
      </c>
      <c r="S46" s="71"/>
    </row>
    <row r="47" spans="1:19" s="46" customFormat="1" ht="45.75" customHeight="1">
      <c r="A47" s="77">
        <f>A46+1</f>
        <v>40</v>
      </c>
      <c r="B47" s="54" t="s">
        <v>106</v>
      </c>
      <c r="C47" s="56" t="s">
        <v>82</v>
      </c>
      <c r="D47" s="73" t="s">
        <v>65</v>
      </c>
      <c r="E47" s="56" t="s">
        <v>39</v>
      </c>
      <c r="F47" s="55">
        <v>42320</v>
      </c>
      <c r="G47" s="74">
        <v>1.895</v>
      </c>
      <c r="H47" s="61" t="s">
        <v>1</v>
      </c>
      <c r="I47" s="74">
        <v>4300000</v>
      </c>
      <c r="J47" s="75">
        <v>4300000</v>
      </c>
      <c r="K47" s="75">
        <v>511450.4</v>
      </c>
      <c r="L47" s="75"/>
      <c r="M47" s="75">
        <v>117434.65</v>
      </c>
      <c r="N47" s="75">
        <v>159601.161</v>
      </c>
      <c r="O47" s="75"/>
      <c r="P47" s="75"/>
      <c r="Q47" s="75">
        <v>394015.75</v>
      </c>
      <c r="R47" s="75">
        <v>1082834.08415</v>
      </c>
      <c r="S47" s="71"/>
    </row>
    <row r="48" spans="1:19" s="46" customFormat="1" ht="48.75" customHeight="1">
      <c r="A48" s="77">
        <f t="shared" si="3"/>
        <v>41</v>
      </c>
      <c r="B48" s="54" t="s">
        <v>105</v>
      </c>
      <c r="C48" s="56" t="s">
        <v>66</v>
      </c>
      <c r="D48" s="73" t="s">
        <v>67</v>
      </c>
      <c r="E48" s="56" t="s">
        <v>38</v>
      </c>
      <c r="F48" s="55">
        <v>42398</v>
      </c>
      <c r="G48" s="74">
        <v>2</v>
      </c>
      <c r="H48" s="61" t="s">
        <v>2</v>
      </c>
      <c r="I48" s="74">
        <v>23005000</v>
      </c>
      <c r="J48" s="75">
        <v>23005000</v>
      </c>
      <c r="K48" s="75">
        <v>18403991.34</v>
      </c>
      <c r="L48" s="75">
        <v>4601000</v>
      </c>
      <c r="M48" s="75">
        <v>1150250</v>
      </c>
      <c r="N48" s="75">
        <v>425899.7</v>
      </c>
      <c r="O48" s="75"/>
      <c r="P48" s="75"/>
      <c r="Q48" s="75">
        <v>12652741.34</v>
      </c>
      <c r="R48" s="75">
        <v>45913216.745402224</v>
      </c>
      <c r="S48" s="71"/>
    </row>
    <row r="49" spans="1:19" s="46" customFormat="1" ht="54.75" customHeight="1">
      <c r="A49" s="77">
        <f>A48+1</f>
        <v>42</v>
      </c>
      <c r="B49" s="54" t="s">
        <v>105</v>
      </c>
      <c r="C49" s="56" t="s">
        <v>164</v>
      </c>
      <c r="D49" s="61" t="s">
        <v>165</v>
      </c>
      <c r="E49" s="56" t="s">
        <v>38</v>
      </c>
      <c r="F49" s="55">
        <v>44274</v>
      </c>
      <c r="G49" s="74">
        <v>2</v>
      </c>
      <c r="H49" s="61" t="s">
        <v>2</v>
      </c>
      <c r="I49" s="74">
        <v>4601000</v>
      </c>
      <c r="J49" s="75">
        <v>4601000</v>
      </c>
      <c r="K49" s="75">
        <v>4601000</v>
      </c>
      <c r="L49" s="75"/>
      <c r="M49" s="75"/>
      <c r="N49" s="75">
        <v>92020</v>
      </c>
      <c r="O49" s="75"/>
      <c r="P49" s="75"/>
      <c r="Q49" s="75">
        <v>4601000</v>
      </c>
      <c r="R49" s="75">
        <v>16695726.607305769</v>
      </c>
      <c r="S49" s="71"/>
    </row>
    <row r="50" spans="1:19" s="46" customFormat="1" ht="48.75" customHeight="1">
      <c r="A50" s="77">
        <f>A49+1</f>
        <v>43</v>
      </c>
      <c r="B50" s="54" t="s">
        <v>105</v>
      </c>
      <c r="C50" s="56" t="s">
        <v>68</v>
      </c>
      <c r="D50" s="73" t="s">
        <v>69</v>
      </c>
      <c r="E50" s="56" t="s">
        <v>38</v>
      </c>
      <c r="F50" s="55">
        <v>42398</v>
      </c>
      <c r="G50" s="74">
        <v>4.035</v>
      </c>
      <c r="H50" s="61" t="s">
        <v>0</v>
      </c>
      <c r="I50" s="74">
        <v>43000000</v>
      </c>
      <c r="J50" s="75">
        <v>43000000</v>
      </c>
      <c r="K50" s="75">
        <v>30919343.29</v>
      </c>
      <c r="L50" s="75"/>
      <c r="M50" s="75"/>
      <c r="N50" s="75"/>
      <c r="O50" s="75"/>
      <c r="P50" s="75"/>
      <c r="Q50" s="75">
        <v>30919343.29</v>
      </c>
      <c r="R50" s="75">
        <v>87662522.095808</v>
      </c>
      <c r="S50" s="71"/>
    </row>
    <row r="51" spans="1:19" s="46" customFormat="1" ht="48.75" customHeight="1">
      <c r="A51" s="77">
        <f aca="true" t="shared" si="4" ref="A51:A59">A50+1</f>
        <v>44</v>
      </c>
      <c r="B51" s="54" t="s">
        <v>105</v>
      </c>
      <c r="C51" s="56" t="s">
        <v>83</v>
      </c>
      <c r="D51" s="73" t="s">
        <v>70</v>
      </c>
      <c r="E51" s="56" t="s">
        <v>40</v>
      </c>
      <c r="F51" s="55">
        <v>42415</v>
      </c>
      <c r="G51" s="74">
        <v>1.002</v>
      </c>
      <c r="H51" s="61" t="s">
        <v>1</v>
      </c>
      <c r="I51" s="74">
        <v>100000000</v>
      </c>
      <c r="J51" s="75">
        <v>100000000</v>
      </c>
      <c r="K51" s="75">
        <v>1000000</v>
      </c>
      <c r="L51" s="75"/>
      <c r="M51" s="75"/>
      <c r="N51" s="75">
        <v>11467.33</v>
      </c>
      <c r="O51" s="75"/>
      <c r="P51" s="75"/>
      <c r="Q51" s="75">
        <v>1000000</v>
      </c>
      <c r="R51" s="75">
        <v>2748200</v>
      </c>
      <c r="S51" s="71"/>
    </row>
    <row r="52" spans="1:19" ht="28.5" customHeight="1">
      <c r="A52" s="77">
        <f t="shared" si="4"/>
        <v>45</v>
      </c>
      <c r="B52" s="54" t="s">
        <v>107</v>
      </c>
      <c r="C52" s="56" t="s">
        <v>85</v>
      </c>
      <c r="D52" s="73" t="s">
        <v>127</v>
      </c>
      <c r="E52" s="56" t="s">
        <v>39</v>
      </c>
      <c r="F52" s="55">
        <v>42457</v>
      </c>
      <c r="G52" s="74">
        <v>2.4</v>
      </c>
      <c r="H52" s="61" t="s">
        <v>1</v>
      </c>
      <c r="I52" s="74">
        <v>3700000</v>
      </c>
      <c r="J52" s="75">
        <v>3540821.5</v>
      </c>
      <c r="K52" s="75">
        <v>3540821.5</v>
      </c>
      <c r="L52" s="75"/>
      <c r="M52" s="75">
        <v>1895958.79</v>
      </c>
      <c r="N52" s="75">
        <v>177832.96</v>
      </c>
      <c r="O52" s="75"/>
      <c r="P52" s="75"/>
      <c r="Q52" s="75">
        <v>1644862.71</v>
      </c>
      <c r="R52" s="75">
        <v>4520411.699622001</v>
      </c>
      <c r="S52" s="71"/>
    </row>
    <row r="53" spans="1:19" s="46" customFormat="1" ht="41.25" customHeight="1">
      <c r="A53" s="77">
        <f t="shared" si="4"/>
        <v>46</v>
      </c>
      <c r="B53" s="54" t="s">
        <v>34</v>
      </c>
      <c r="C53" s="56" t="s">
        <v>72</v>
      </c>
      <c r="D53" s="73" t="s">
        <v>71</v>
      </c>
      <c r="E53" s="56" t="s">
        <v>41</v>
      </c>
      <c r="F53" s="55">
        <v>42506</v>
      </c>
      <c r="G53" s="74">
        <v>1.65</v>
      </c>
      <c r="H53" s="61" t="s">
        <v>1</v>
      </c>
      <c r="I53" s="74">
        <v>30000000</v>
      </c>
      <c r="J53" s="75">
        <v>30000000</v>
      </c>
      <c r="K53" s="75">
        <v>30000000</v>
      </c>
      <c r="L53" s="75">
        <v>4284000</v>
      </c>
      <c r="M53" s="75">
        <v>1428000</v>
      </c>
      <c r="N53" s="75">
        <v>1190065.175</v>
      </c>
      <c r="O53" s="75"/>
      <c r="P53" s="75"/>
      <c r="Q53" s="75">
        <v>24288000</v>
      </c>
      <c r="R53" s="75">
        <v>66748281.6</v>
      </c>
      <c r="S53" s="71"/>
    </row>
    <row r="54" spans="1:19" s="46" customFormat="1" ht="55.5" customHeight="1">
      <c r="A54" s="77">
        <f>A53+1</f>
        <v>47</v>
      </c>
      <c r="B54" s="54" t="s">
        <v>34</v>
      </c>
      <c r="C54" s="56" t="s">
        <v>188</v>
      </c>
      <c r="D54" s="61" t="s">
        <v>157</v>
      </c>
      <c r="E54" s="56" t="s">
        <v>41</v>
      </c>
      <c r="F54" s="55">
        <v>44026</v>
      </c>
      <c r="G54" s="74">
        <v>1.65</v>
      </c>
      <c r="H54" s="61" t="s">
        <v>1</v>
      </c>
      <c r="I54" s="74">
        <v>4284000</v>
      </c>
      <c r="J54" s="75">
        <v>4284000</v>
      </c>
      <c r="K54" s="75">
        <v>4284000</v>
      </c>
      <c r="L54" s="75">
        <v>1428000</v>
      </c>
      <c r="M54" s="75"/>
      <c r="N54" s="75">
        <v>35343</v>
      </c>
      <c r="O54" s="75"/>
      <c r="P54" s="75"/>
      <c r="Q54" s="75">
        <v>2856000</v>
      </c>
      <c r="R54" s="75">
        <v>7848859.2</v>
      </c>
      <c r="S54" s="71"/>
    </row>
    <row r="55" spans="1:19" s="46" customFormat="1" ht="55.5" customHeight="1">
      <c r="A55" s="77">
        <f>A54+1</f>
        <v>48</v>
      </c>
      <c r="B55" s="54" t="s">
        <v>34</v>
      </c>
      <c r="C55" s="56" t="s">
        <v>189</v>
      </c>
      <c r="D55" s="61" t="s">
        <v>187</v>
      </c>
      <c r="E55" s="56" t="s">
        <v>41</v>
      </c>
      <c r="F55" s="55">
        <v>44593</v>
      </c>
      <c r="G55" s="74">
        <v>1.65</v>
      </c>
      <c r="H55" s="61" t="s">
        <v>1</v>
      </c>
      <c r="I55" s="74">
        <v>1428000</v>
      </c>
      <c r="J55" s="75">
        <v>1428000</v>
      </c>
      <c r="K55" s="75">
        <v>1428000</v>
      </c>
      <c r="L55" s="75"/>
      <c r="M55" s="75"/>
      <c r="N55" s="75"/>
      <c r="O55" s="75"/>
      <c r="P55" s="75"/>
      <c r="Q55" s="75">
        <v>1428000</v>
      </c>
      <c r="R55" s="75">
        <v>3924429.6</v>
      </c>
      <c r="S55" s="71"/>
    </row>
    <row r="56" spans="1:19" s="46" customFormat="1" ht="23.25" customHeight="1">
      <c r="A56" s="77">
        <f>A55+1</f>
        <v>49</v>
      </c>
      <c r="B56" s="54" t="s">
        <v>35</v>
      </c>
      <c r="C56" s="56" t="s">
        <v>76</v>
      </c>
      <c r="D56" s="73" t="s">
        <v>77</v>
      </c>
      <c r="E56" s="56" t="s">
        <v>39</v>
      </c>
      <c r="F56" s="55">
        <v>42572</v>
      </c>
      <c r="G56" s="74">
        <v>1.635</v>
      </c>
      <c r="H56" s="61" t="s">
        <v>1</v>
      </c>
      <c r="I56" s="74">
        <v>27000000</v>
      </c>
      <c r="J56" s="75">
        <v>27000000</v>
      </c>
      <c r="K56" s="75">
        <v>26999995.3</v>
      </c>
      <c r="L56" s="75"/>
      <c r="M56" s="75">
        <v>13500000.01</v>
      </c>
      <c r="N56" s="75">
        <v>1342745.16</v>
      </c>
      <c r="O56" s="75"/>
      <c r="P56" s="75"/>
      <c r="Q56" s="75">
        <v>13499995.29</v>
      </c>
      <c r="R56" s="75">
        <v>37100687.055978</v>
      </c>
      <c r="S56" s="71"/>
    </row>
    <row r="57" spans="1:19" s="46" customFormat="1" ht="43.5" customHeight="1">
      <c r="A57" s="77">
        <f t="shared" si="4"/>
        <v>50</v>
      </c>
      <c r="B57" s="54" t="s">
        <v>108</v>
      </c>
      <c r="C57" s="56" t="s">
        <v>84</v>
      </c>
      <c r="D57" s="73" t="s">
        <v>174</v>
      </c>
      <c r="E57" s="56" t="s">
        <v>39</v>
      </c>
      <c r="F57" s="55">
        <v>42641</v>
      </c>
      <c r="G57" s="74">
        <v>11</v>
      </c>
      <c r="H57" s="61" t="s">
        <v>5</v>
      </c>
      <c r="I57" s="82">
        <v>10000000</v>
      </c>
      <c r="J57" s="75">
        <v>27922005.12</v>
      </c>
      <c r="K57" s="75">
        <v>27922005.12</v>
      </c>
      <c r="L57" s="75"/>
      <c r="M57" s="75">
        <v>11804720.72</v>
      </c>
      <c r="N57" s="75">
        <v>10781899.95</v>
      </c>
      <c r="O57" s="75">
        <v>161852.92</v>
      </c>
      <c r="P57" s="75"/>
      <c r="Q57" s="75">
        <v>16117284.4</v>
      </c>
      <c r="R57" s="75">
        <v>16117284.4</v>
      </c>
      <c r="S57" s="71"/>
    </row>
    <row r="58" spans="1:19" s="46" customFormat="1" ht="43.5" customHeight="1">
      <c r="A58" s="47">
        <f t="shared" si="4"/>
        <v>51</v>
      </c>
      <c r="B58" s="57" t="s">
        <v>104</v>
      </c>
      <c r="C58" s="59" t="s">
        <v>110</v>
      </c>
      <c r="D58" s="58" t="s">
        <v>109</v>
      </c>
      <c r="E58" s="56" t="s">
        <v>41</v>
      </c>
      <c r="F58" s="55">
        <v>42734</v>
      </c>
      <c r="G58" s="74">
        <v>5.703</v>
      </c>
      <c r="H58" s="61" t="s">
        <v>1</v>
      </c>
      <c r="I58" s="74">
        <v>76854131</v>
      </c>
      <c r="J58" s="75">
        <v>76854131</v>
      </c>
      <c r="K58" s="75">
        <v>76854131</v>
      </c>
      <c r="L58" s="75"/>
      <c r="M58" s="75">
        <v>13000000</v>
      </c>
      <c r="N58" s="75">
        <v>28246279.045</v>
      </c>
      <c r="O58" s="75"/>
      <c r="P58" s="75"/>
      <c r="Q58" s="75">
        <v>63854131</v>
      </c>
      <c r="R58" s="75">
        <v>175483922.8142</v>
      </c>
      <c r="S58" s="71"/>
    </row>
    <row r="59" spans="1:19" s="46" customFormat="1" ht="48" customHeight="1">
      <c r="A59" s="47">
        <f t="shared" si="4"/>
        <v>52</v>
      </c>
      <c r="B59" s="54" t="s">
        <v>105</v>
      </c>
      <c r="C59" s="59" t="s">
        <v>111</v>
      </c>
      <c r="D59" s="58" t="s">
        <v>112</v>
      </c>
      <c r="E59" s="59" t="s">
        <v>38</v>
      </c>
      <c r="F59" s="55">
        <v>42790</v>
      </c>
      <c r="G59" s="74">
        <v>3.974</v>
      </c>
      <c r="H59" s="61" t="s">
        <v>0</v>
      </c>
      <c r="I59" s="74">
        <v>99000000</v>
      </c>
      <c r="J59" s="75">
        <v>94000000</v>
      </c>
      <c r="K59" s="75">
        <v>45032793.88</v>
      </c>
      <c r="L59" s="75"/>
      <c r="M59" s="75"/>
      <c r="N59" s="75"/>
      <c r="O59" s="75"/>
      <c r="P59" s="75"/>
      <c r="Q59" s="75">
        <v>45032793.88</v>
      </c>
      <c r="R59" s="75">
        <v>127676977.20857601</v>
      </c>
      <c r="S59" s="71"/>
    </row>
    <row r="60" spans="1:19" s="46" customFormat="1" ht="36" customHeight="1">
      <c r="A60" s="47">
        <f aca="true" t="shared" si="5" ref="A60:A68">A59+1</f>
        <v>53</v>
      </c>
      <c r="B60" s="54" t="s">
        <v>106</v>
      </c>
      <c r="C60" s="59" t="s">
        <v>19</v>
      </c>
      <c r="D60" s="58" t="s">
        <v>113</v>
      </c>
      <c r="E60" s="59" t="s">
        <v>39</v>
      </c>
      <c r="F60" s="55">
        <v>42817</v>
      </c>
      <c r="G60" s="74">
        <v>2.4</v>
      </c>
      <c r="H60" s="61" t="s">
        <v>1</v>
      </c>
      <c r="I60" s="74">
        <v>1132707.26</v>
      </c>
      <c r="J60" s="75">
        <v>1132707.26</v>
      </c>
      <c r="K60" s="75">
        <v>1132707.26</v>
      </c>
      <c r="L60" s="75"/>
      <c r="M60" s="75">
        <v>865800</v>
      </c>
      <c r="N60" s="75">
        <v>37493</v>
      </c>
      <c r="O60" s="75"/>
      <c r="P60" s="75"/>
      <c r="Q60" s="75">
        <v>266907.26</v>
      </c>
      <c r="R60" s="75">
        <v>733514.5319320001</v>
      </c>
      <c r="S60" s="71"/>
    </row>
    <row r="61" spans="1:19" s="46" customFormat="1" ht="48" customHeight="1">
      <c r="A61" s="47">
        <f t="shared" si="5"/>
        <v>54</v>
      </c>
      <c r="B61" s="54" t="s">
        <v>96</v>
      </c>
      <c r="C61" s="56" t="s">
        <v>116</v>
      </c>
      <c r="D61" s="58" t="s">
        <v>128</v>
      </c>
      <c r="E61" s="59" t="s">
        <v>41</v>
      </c>
      <c r="F61" s="55">
        <v>42923</v>
      </c>
      <c r="G61" s="74">
        <v>1.806</v>
      </c>
      <c r="H61" s="61" t="s">
        <v>1</v>
      </c>
      <c r="I61" s="74">
        <v>125000000</v>
      </c>
      <c r="J61" s="75">
        <v>125000000</v>
      </c>
      <c r="K61" s="75">
        <v>9549290.76</v>
      </c>
      <c r="L61" s="75"/>
      <c r="M61" s="75">
        <v>5952000</v>
      </c>
      <c r="N61" s="75">
        <v>2701572.96</v>
      </c>
      <c r="O61" s="75"/>
      <c r="P61" s="75"/>
      <c r="Q61" s="75">
        <v>3597290.76</v>
      </c>
      <c r="R61" s="75">
        <v>9886074.466632</v>
      </c>
      <c r="S61" s="71"/>
    </row>
    <row r="62" spans="1:19" s="46" customFormat="1" ht="36">
      <c r="A62" s="47">
        <f t="shared" si="5"/>
        <v>55</v>
      </c>
      <c r="B62" s="54" t="s">
        <v>119</v>
      </c>
      <c r="C62" s="56" t="s">
        <v>117</v>
      </c>
      <c r="D62" s="61" t="s">
        <v>120</v>
      </c>
      <c r="E62" s="59" t="s">
        <v>118</v>
      </c>
      <c r="F62" s="55">
        <v>42936</v>
      </c>
      <c r="G62" s="74">
        <v>1</v>
      </c>
      <c r="H62" s="61" t="s">
        <v>1</v>
      </c>
      <c r="I62" s="74">
        <v>7000000</v>
      </c>
      <c r="J62" s="75">
        <v>7000000</v>
      </c>
      <c r="K62" s="75">
        <v>7000000</v>
      </c>
      <c r="L62" s="75"/>
      <c r="M62" s="75"/>
      <c r="N62" s="75">
        <v>345339.61</v>
      </c>
      <c r="O62" s="75"/>
      <c r="P62" s="75"/>
      <c r="Q62" s="75">
        <v>7000000</v>
      </c>
      <c r="R62" s="75">
        <v>19237400</v>
      </c>
      <c r="S62" s="71"/>
    </row>
    <row r="63" spans="1:19" s="46" customFormat="1" ht="36" customHeight="1">
      <c r="A63" s="47">
        <f t="shared" si="5"/>
        <v>56</v>
      </c>
      <c r="B63" s="54" t="s">
        <v>34</v>
      </c>
      <c r="C63" s="59" t="s">
        <v>121</v>
      </c>
      <c r="D63" s="58" t="s">
        <v>130</v>
      </c>
      <c r="E63" s="60" t="s">
        <v>39</v>
      </c>
      <c r="F63" s="55">
        <v>42992</v>
      </c>
      <c r="G63" s="74">
        <v>1.379</v>
      </c>
      <c r="H63" s="61" t="s">
        <v>1</v>
      </c>
      <c r="I63" s="74">
        <v>5500000</v>
      </c>
      <c r="J63" s="75">
        <v>5500000</v>
      </c>
      <c r="K63" s="75">
        <v>5275975.38</v>
      </c>
      <c r="L63" s="75"/>
      <c r="M63" s="75">
        <v>1750879.56</v>
      </c>
      <c r="N63" s="75">
        <v>183129.87</v>
      </c>
      <c r="O63" s="75"/>
      <c r="P63" s="75"/>
      <c r="Q63" s="75">
        <v>3525095.82</v>
      </c>
      <c r="R63" s="75">
        <v>9687668.332524</v>
      </c>
      <c r="S63" s="71"/>
    </row>
    <row r="64" spans="1:19" s="46" customFormat="1" ht="62.25" customHeight="1">
      <c r="A64" s="47">
        <f t="shared" si="5"/>
        <v>57</v>
      </c>
      <c r="B64" s="54" t="s">
        <v>99</v>
      </c>
      <c r="C64" s="59" t="s">
        <v>47</v>
      </c>
      <c r="D64" s="58" t="s">
        <v>123</v>
      </c>
      <c r="E64" s="60" t="s">
        <v>39</v>
      </c>
      <c r="F64" s="55">
        <v>43048</v>
      </c>
      <c r="G64" s="74">
        <v>3.5</v>
      </c>
      <c r="H64" s="61" t="s">
        <v>5</v>
      </c>
      <c r="I64" s="74">
        <v>37023382.16</v>
      </c>
      <c r="J64" s="75">
        <v>37023382.16</v>
      </c>
      <c r="K64" s="75">
        <v>37023382.16</v>
      </c>
      <c r="L64" s="75"/>
      <c r="M64" s="75">
        <v>7794400</v>
      </c>
      <c r="N64" s="75">
        <v>6348641.61</v>
      </c>
      <c r="O64" s="75"/>
      <c r="P64" s="75"/>
      <c r="Q64" s="75">
        <v>29228982.16</v>
      </c>
      <c r="R64" s="75">
        <v>29228982.16</v>
      </c>
      <c r="S64" s="71"/>
    </row>
    <row r="65" spans="1:19" s="46" customFormat="1" ht="36" customHeight="1">
      <c r="A65" s="47">
        <f t="shared" si="5"/>
        <v>58</v>
      </c>
      <c r="B65" s="54" t="s">
        <v>99</v>
      </c>
      <c r="C65" s="59" t="s">
        <v>17</v>
      </c>
      <c r="D65" s="58" t="s">
        <v>122</v>
      </c>
      <c r="E65" s="60" t="s">
        <v>39</v>
      </c>
      <c r="F65" s="55">
        <v>43048</v>
      </c>
      <c r="G65" s="74">
        <v>2.4</v>
      </c>
      <c r="H65" s="61" t="s">
        <v>1</v>
      </c>
      <c r="I65" s="74">
        <v>17509199.83</v>
      </c>
      <c r="J65" s="75">
        <v>17509199.83</v>
      </c>
      <c r="K65" s="75">
        <v>17509199.83</v>
      </c>
      <c r="L65" s="75">
        <v>5002628.52</v>
      </c>
      <c r="M65" s="75"/>
      <c r="N65" s="75">
        <v>568423.8</v>
      </c>
      <c r="O65" s="75"/>
      <c r="P65" s="75"/>
      <c r="Q65" s="75">
        <v>12506571.31</v>
      </c>
      <c r="R65" s="75">
        <v>34370559.274142005</v>
      </c>
      <c r="S65" s="71"/>
    </row>
    <row r="66" spans="1:19" s="46" customFormat="1" ht="48" customHeight="1">
      <c r="A66" s="47">
        <f>A65+1</f>
        <v>59</v>
      </c>
      <c r="B66" s="54" t="s">
        <v>99</v>
      </c>
      <c r="C66" s="56" t="s">
        <v>173</v>
      </c>
      <c r="D66" s="83" t="s">
        <v>172</v>
      </c>
      <c r="E66" s="60" t="s">
        <v>39</v>
      </c>
      <c r="F66" s="55">
        <v>44040</v>
      </c>
      <c r="G66" s="74">
        <v>2.4</v>
      </c>
      <c r="H66" s="61" t="s">
        <v>1</v>
      </c>
      <c r="I66" s="74">
        <v>5002628.52</v>
      </c>
      <c r="J66" s="75">
        <v>5002628.52</v>
      </c>
      <c r="K66" s="75">
        <v>5002628.52</v>
      </c>
      <c r="L66" s="75"/>
      <c r="M66" s="75"/>
      <c r="N66" s="75">
        <v>24198.13</v>
      </c>
      <c r="O66" s="75"/>
      <c r="P66" s="75"/>
      <c r="Q66" s="75">
        <v>5002628.52</v>
      </c>
      <c r="R66" s="75">
        <v>13748223.698664</v>
      </c>
      <c r="S66" s="71"/>
    </row>
    <row r="67" spans="1:19" s="46" customFormat="1" ht="71.25" customHeight="1">
      <c r="A67" s="47">
        <f>A66+1</f>
        <v>60</v>
      </c>
      <c r="B67" s="54" t="s">
        <v>99</v>
      </c>
      <c r="C67" s="56" t="s">
        <v>125</v>
      </c>
      <c r="D67" s="58" t="s">
        <v>126</v>
      </c>
      <c r="E67" s="60" t="s">
        <v>39</v>
      </c>
      <c r="F67" s="55">
        <v>43221</v>
      </c>
      <c r="G67" s="74">
        <v>2.4</v>
      </c>
      <c r="H67" s="61" t="s">
        <v>1</v>
      </c>
      <c r="I67" s="74">
        <v>28000000</v>
      </c>
      <c r="J67" s="75">
        <v>38000000</v>
      </c>
      <c r="K67" s="75">
        <v>33671977.97</v>
      </c>
      <c r="L67" s="75"/>
      <c r="M67" s="75">
        <v>728000</v>
      </c>
      <c r="N67" s="75">
        <v>979396.57</v>
      </c>
      <c r="O67" s="75"/>
      <c r="P67" s="75"/>
      <c r="Q67" s="75">
        <v>32943977.97</v>
      </c>
      <c r="R67" s="75">
        <v>90536640.257154</v>
      </c>
      <c r="S67" s="71"/>
    </row>
    <row r="68" spans="1:19" s="46" customFormat="1" ht="46.5" customHeight="1">
      <c r="A68" s="47">
        <f t="shared" si="5"/>
        <v>61</v>
      </c>
      <c r="B68" s="54" t="s">
        <v>106</v>
      </c>
      <c r="C68" s="56" t="s">
        <v>124</v>
      </c>
      <c r="D68" s="58" t="s">
        <v>133</v>
      </c>
      <c r="E68" s="59" t="s">
        <v>41</v>
      </c>
      <c r="F68" s="55">
        <v>43220</v>
      </c>
      <c r="G68" s="74">
        <v>1.6</v>
      </c>
      <c r="H68" s="61" t="s">
        <v>1</v>
      </c>
      <c r="I68" s="74">
        <v>30000000</v>
      </c>
      <c r="J68" s="75">
        <v>30000000</v>
      </c>
      <c r="K68" s="75">
        <v>1808377.82</v>
      </c>
      <c r="L68" s="75"/>
      <c r="M68" s="75"/>
      <c r="N68" s="75">
        <v>620596.26</v>
      </c>
      <c r="O68" s="75"/>
      <c r="P68" s="75"/>
      <c r="Q68" s="75">
        <v>1808377.82</v>
      </c>
      <c r="R68" s="75">
        <v>4969783.924924</v>
      </c>
      <c r="S68" s="71"/>
    </row>
    <row r="69" spans="1:19" s="46" customFormat="1" ht="45" customHeight="1">
      <c r="A69" s="47">
        <f aca="true" t="shared" si="6" ref="A69:A74">A68+1</f>
        <v>62</v>
      </c>
      <c r="B69" s="54" t="s">
        <v>35</v>
      </c>
      <c r="C69" s="56" t="s">
        <v>131</v>
      </c>
      <c r="D69" s="58" t="s">
        <v>132</v>
      </c>
      <c r="E69" s="59" t="s">
        <v>39</v>
      </c>
      <c r="F69" s="55">
        <v>43530</v>
      </c>
      <c r="G69" s="74">
        <v>1.895</v>
      </c>
      <c r="H69" s="61" t="s">
        <v>1</v>
      </c>
      <c r="I69" s="74">
        <v>15000000</v>
      </c>
      <c r="J69" s="75">
        <v>18030000</v>
      </c>
      <c r="K69" s="75">
        <v>8607220</v>
      </c>
      <c r="L69" s="75"/>
      <c r="M69" s="75">
        <v>217223.27</v>
      </c>
      <c r="N69" s="75">
        <v>299805.301</v>
      </c>
      <c r="O69" s="75"/>
      <c r="P69" s="75"/>
      <c r="Q69" s="75">
        <v>8389996.73</v>
      </c>
      <c r="R69" s="75">
        <v>23057389.013386004</v>
      </c>
      <c r="S69" s="71"/>
    </row>
    <row r="70" spans="1:19" s="46" customFormat="1" ht="44.25" customHeight="1">
      <c r="A70" s="46">
        <f t="shared" si="6"/>
        <v>63</v>
      </c>
      <c r="B70" s="54" t="s">
        <v>103</v>
      </c>
      <c r="C70" s="56" t="s">
        <v>134</v>
      </c>
      <c r="D70" s="61" t="s">
        <v>135</v>
      </c>
      <c r="E70" s="56" t="s">
        <v>41</v>
      </c>
      <c r="F70" s="55">
        <v>43563</v>
      </c>
      <c r="G70" s="74">
        <v>1.7</v>
      </c>
      <c r="H70" s="61" t="s">
        <v>1</v>
      </c>
      <c r="I70" s="74">
        <v>40000000</v>
      </c>
      <c r="J70" s="75">
        <v>40000000</v>
      </c>
      <c r="K70" s="75">
        <v>2607380.77</v>
      </c>
      <c r="L70" s="75"/>
      <c r="M70" s="75"/>
      <c r="N70" s="75">
        <v>742820.08</v>
      </c>
      <c r="O70" s="75"/>
      <c r="P70" s="75"/>
      <c r="Q70" s="75">
        <v>2607380.77</v>
      </c>
      <c r="R70" s="75">
        <v>7165603.832114001</v>
      </c>
      <c r="S70" s="71"/>
    </row>
    <row r="71" spans="1:19" s="46" customFormat="1" ht="57" customHeight="1">
      <c r="A71" s="46">
        <f t="shared" si="6"/>
        <v>64</v>
      </c>
      <c r="B71" s="54" t="s">
        <v>96</v>
      </c>
      <c r="C71" s="59" t="s">
        <v>137</v>
      </c>
      <c r="D71" s="58" t="s">
        <v>136</v>
      </c>
      <c r="E71" s="59" t="s">
        <v>58</v>
      </c>
      <c r="F71" s="55">
        <v>43784</v>
      </c>
      <c r="G71" s="74">
        <v>2.65</v>
      </c>
      <c r="H71" s="61" t="s">
        <v>1</v>
      </c>
      <c r="I71" s="74">
        <v>62000000</v>
      </c>
      <c r="J71" s="75">
        <v>62000000</v>
      </c>
      <c r="K71" s="75">
        <v>11925825</v>
      </c>
      <c r="L71" s="75"/>
      <c r="M71" s="75"/>
      <c r="N71" s="75">
        <v>476738.74</v>
      </c>
      <c r="O71" s="75"/>
      <c r="P71" s="75"/>
      <c r="Q71" s="75">
        <v>11925825</v>
      </c>
      <c r="R71" s="84">
        <v>32774552.265</v>
      </c>
      <c r="S71" s="71"/>
    </row>
    <row r="72" spans="1:19" s="46" customFormat="1" ht="30" customHeight="1">
      <c r="A72" s="46">
        <f t="shared" si="6"/>
        <v>65</v>
      </c>
      <c r="B72" s="54" t="s">
        <v>35</v>
      </c>
      <c r="C72" s="59" t="s">
        <v>140</v>
      </c>
      <c r="D72" s="58" t="s">
        <v>139</v>
      </c>
      <c r="E72" s="59" t="s">
        <v>39</v>
      </c>
      <c r="F72" s="55">
        <v>43896</v>
      </c>
      <c r="G72" s="74">
        <v>1.895</v>
      </c>
      <c r="H72" s="61" t="s">
        <v>1</v>
      </c>
      <c r="I72" s="74">
        <v>80000000</v>
      </c>
      <c r="J72" s="75">
        <v>80000000</v>
      </c>
      <c r="K72" s="75">
        <v>58085973.17</v>
      </c>
      <c r="L72" s="75"/>
      <c r="M72" s="75"/>
      <c r="N72" s="75">
        <v>1484725.65</v>
      </c>
      <c r="O72" s="75"/>
      <c r="P72" s="75"/>
      <c r="Q72" s="75">
        <v>58085973.17</v>
      </c>
      <c r="R72" s="84">
        <v>159631871.46579403</v>
      </c>
      <c r="S72" s="71"/>
    </row>
    <row r="73" spans="1:19" s="46" customFormat="1" ht="35.25" customHeight="1">
      <c r="A73" s="46">
        <f t="shared" si="6"/>
        <v>66</v>
      </c>
      <c r="B73" s="54" t="s">
        <v>108</v>
      </c>
      <c r="C73" s="54" t="s">
        <v>141</v>
      </c>
      <c r="D73" s="59" t="s">
        <v>146</v>
      </c>
      <c r="E73" s="59" t="s">
        <v>39</v>
      </c>
      <c r="F73" s="55">
        <v>43913</v>
      </c>
      <c r="G73" s="74">
        <v>11</v>
      </c>
      <c r="H73" s="61" t="s">
        <v>5</v>
      </c>
      <c r="I73" s="82">
        <v>17000000</v>
      </c>
      <c r="J73" s="82">
        <v>19000000</v>
      </c>
      <c r="K73" s="75">
        <v>73337359.99</v>
      </c>
      <c r="L73" s="75"/>
      <c r="M73" s="75"/>
      <c r="N73" s="75">
        <v>11234931.715736</v>
      </c>
      <c r="O73" s="75"/>
      <c r="P73" s="75"/>
      <c r="Q73" s="75">
        <v>73337359.99</v>
      </c>
      <c r="R73" s="84">
        <v>73337359.99</v>
      </c>
      <c r="S73" s="71"/>
    </row>
    <row r="74" spans="1:19" s="46" customFormat="1" ht="30.75" customHeight="1">
      <c r="A74" s="46">
        <f t="shared" si="6"/>
        <v>67</v>
      </c>
      <c r="B74" s="54" t="s">
        <v>35</v>
      </c>
      <c r="C74" s="56" t="s">
        <v>143</v>
      </c>
      <c r="D74" s="58" t="s">
        <v>144</v>
      </c>
      <c r="E74" s="59" t="s">
        <v>39</v>
      </c>
      <c r="F74" s="55">
        <v>44020</v>
      </c>
      <c r="G74" s="74">
        <v>2.4</v>
      </c>
      <c r="H74" s="61" t="s">
        <v>1</v>
      </c>
      <c r="I74" s="74">
        <v>75000000</v>
      </c>
      <c r="J74" s="75">
        <v>75000000</v>
      </c>
      <c r="K74" s="75">
        <v>500000</v>
      </c>
      <c r="L74" s="75"/>
      <c r="M74" s="75"/>
      <c r="N74" s="75">
        <v>504444.431</v>
      </c>
      <c r="O74" s="75"/>
      <c r="P74" s="75"/>
      <c r="Q74" s="75">
        <v>500000</v>
      </c>
      <c r="R74" s="84">
        <v>1374100</v>
      </c>
      <c r="S74" s="71"/>
    </row>
    <row r="75" spans="1:19" s="46" customFormat="1" ht="34.5" customHeight="1">
      <c r="A75" s="46">
        <f aca="true" t="shared" si="7" ref="A75:A80">A74+1</f>
        <v>68</v>
      </c>
      <c r="B75" s="54" t="s">
        <v>96</v>
      </c>
      <c r="C75" s="56" t="s">
        <v>142</v>
      </c>
      <c r="D75" s="61" t="s">
        <v>145</v>
      </c>
      <c r="E75" s="59" t="s">
        <v>41</v>
      </c>
      <c r="F75" s="55">
        <v>44040</v>
      </c>
      <c r="G75" s="74">
        <v>0.25</v>
      </c>
      <c r="H75" s="61" t="s">
        <v>1</v>
      </c>
      <c r="I75" s="74">
        <v>100000000</v>
      </c>
      <c r="J75" s="75">
        <v>100000000</v>
      </c>
      <c r="K75" s="75"/>
      <c r="L75" s="75"/>
      <c r="M75" s="75"/>
      <c r="N75" s="75">
        <v>742222.218</v>
      </c>
      <c r="O75" s="75"/>
      <c r="P75" s="75"/>
      <c r="Q75" s="75"/>
      <c r="R75" s="84">
        <v>0</v>
      </c>
      <c r="S75" s="71"/>
    </row>
    <row r="76" spans="1:19" s="46" customFormat="1" ht="60.75" customHeight="1">
      <c r="A76" s="46">
        <f t="shared" si="7"/>
        <v>69</v>
      </c>
      <c r="B76" s="54" t="s">
        <v>105</v>
      </c>
      <c r="C76" s="59" t="s">
        <v>148</v>
      </c>
      <c r="D76" s="58" t="s">
        <v>147</v>
      </c>
      <c r="E76" s="56" t="s">
        <v>37</v>
      </c>
      <c r="F76" s="55">
        <v>44209</v>
      </c>
      <c r="G76" s="74">
        <v>1.9</v>
      </c>
      <c r="H76" s="61" t="s">
        <v>1</v>
      </c>
      <c r="I76" s="74">
        <v>130000000</v>
      </c>
      <c r="J76" s="75">
        <v>130000000</v>
      </c>
      <c r="K76" s="75">
        <v>1157285.25</v>
      </c>
      <c r="L76" s="75"/>
      <c r="M76" s="75"/>
      <c r="N76" s="75">
        <v>1064375.006</v>
      </c>
      <c r="O76" s="75"/>
      <c r="P76" s="75"/>
      <c r="Q76" s="75">
        <v>1157285.25</v>
      </c>
      <c r="R76" s="84">
        <v>3180451.3240500004</v>
      </c>
      <c r="S76" s="71"/>
    </row>
    <row r="77" spans="1:19" s="46" customFormat="1" ht="60.75" customHeight="1">
      <c r="A77" s="46">
        <f t="shared" si="7"/>
        <v>70</v>
      </c>
      <c r="B77" s="54" t="s">
        <v>105</v>
      </c>
      <c r="C77" s="59" t="s">
        <v>149</v>
      </c>
      <c r="D77" s="58" t="s">
        <v>150</v>
      </c>
      <c r="E77" s="56" t="s">
        <v>38</v>
      </c>
      <c r="F77" s="55">
        <v>44286</v>
      </c>
      <c r="G77" s="74">
        <v>1.983</v>
      </c>
      <c r="H77" s="61" t="s">
        <v>1</v>
      </c>
      <c r="I77" s="74">
        <v>17740000</v>
      </c>
      <c r="J77" s="75">
        <v>17740000</v>
      </c>
      <c r="K77" s="75">
        <v>3763051.89</v>
      </c>
      <c r="L77" s="75"/>
      <c r="M77" s="75"/>
      <c r="N77" s="75"/>
      <c r="O77" s="75"/>
      <c r="P77" s="75"/>
      <c r="Q77" s="75">
        <v>3763051.89</v>
      </c>
      <c r="R77" s="84">
        <v>10341619.204098001</v>
      </c>
      <c r="S77" s="71"/>
    </row>
    <row r="78" spans="1:19" s="46" customFormat="1" ht="67.5" customHeight="1">
      <c r="A78" s="45">
        <f t="shared" si="7"/>
        <v>71</v>
      </c>
      <c r="B78" s="59" t="s">
        <v>105</v>
      </c>
      <c r="C78" s="59" t="s">
        <v>179</v>
      </c>
      <c r="D78" s="56" t="s">
        <v>151</v>
      </c>
      <c r="E78" s="56" t="s">
        <v>152</v>
      </c>
      <c r="F78" s="55">
        <v>44470</v>
      </c>
      <c r="G78" s="74">
        <v>1.495</v>
      </c>
      <c r="H78" s="61" t="s">
        <v>1</v>
      </c>
      <c r="I78" s="74">
        <v>58000000</v>
      </c>
      <c r="J78" s="75">
        <v>58000000</v>
      </c>
      <c r="K78" s="75"/>
      <c r="L78" s="75"/>
      <c r="M78" s="75"/>
      <c r="N78" s="75">
        <v>890944.446</v>
      </c>
      <c r="O78" s="75"/>
      <c r="P78" s="75"/>
      <c r="Q78" s="75"/>
      <c r="R78" s="84">
        <v>0</v>
      </c>
      <c r="S78" s="71"/>
    </row>
    <row r="79" spans="1:19" s="46" customFormat="1" ht="49.5" customHeight="1">
      <c r="A79" s="45">
        <f t="shared" si="7"/>
        <v>72</v>
      </c>
      <c r="B79" s="54" t="s">
        <v>35</v>
      </c>
      <c r="C79" s="59" t="s">
        <v>177</v>
      </c>
      <c r="D79" s="58" t="s">
        <v>178</v>
      </c>
      <c r="E79" s="56" t="s">
        <v>39</v>
      </c>
      <c r="F79" s="55">
        <v>44522</v>
      </c>
      <c r="G79" s="74">
        <v>1.895</v>
      </c>
      <c r="H79" s="61" t="s">
        <v>1</v>
      </c>
      <c r="I79" s="74">
        <v>9600000</v>
      </c>
      <c r="J79" s="75">
        <v>9600000</v>
      </c>
      <c r="K79" s="75">
        <v>96000</v>
      </c>
      <c r="L79" s="75"/>
      <c r="M79" s="75"/>
      <c r="N79" s="75">
        <v>37543.997</v>
      </c>
      <c r="O79" s="75"/>
      <c r="P79" s="75"/>
      <c r="Q79" s="75">
        <v>96000</v>
      </c>
      <c r="R79" s="84">
        <v>263827.2</v>
      </c>
      <c r="S79" s="71"/>
    </row>
    <row r="80" spans="1:19" s="46" customFormat="1" ht="36" customHeight="1">
      <c r="A80" s="45">
        <f t="shared" si="7"/>
        <v>73</v>
      </c>
      <c r="B80" s="54" t="s">
        <v>96</v>
      </c>
      <c r="C80" s="59" t="s">
        <v>190</v>
      </c>
      <c r="D80" s="59" t="s">
        <v>191</v>
      </c>
      <c r="E80" s="59" t="s">
        <v>39</v>
      </c>
      <c r="F80" s="55">
        <v>44679</v>
      </c>
      <c r="G80" s="85">
        <v>1.241</v>
      </c>
      <c r="H80" s="61" t="s">
        <v>1</v>
      </c>
      <c r="I80" s="74">
        <v>35000000</v>
      </c>
      <c r="J80" s="75">
        <v>35000000</v>
      </c>
      <c r="K80" s="75">
        <v>3728565.6</v>
      </c>
      <c r="L80" s="75"/>
      <c r="M80" s="75"/>
      <c r="N80" s="75">
        <v>315459.311</v>
      </c>
      <c r="O80" s="75"/>
      <c r="P80" s="75"/>
      <c r="Q80" s="75">
        <v>3728565.6</v>
      </c>
      <c r="R80" s="84">
        <v>10246843.98192</v>
      </c>
      <c r="S80" s="71"/>
    </row>
    <row r="81" spans="1:19" s="46" customFormat="1" ht="36.75" customHeight="1">
      <c r="A81" s="86"/>
      <c r="D81" s="87"/>
      <c r="E81" s="86"/>
      <c r="F81" s="86"/>
      <c r="G81" s="86"/>
      <c r="Q81" s="88" t="s">
        <v>78</v>
      </c>
      <c r="R81" s="89">
        <f>SUM(R8:R80)</f>
        <v>2701505088.1399407</v>
      </c>
      <c r="S81" s="90"/>
    </row>
    <row r="82" spans="2:19" s="46" customFormat="1" ht="53.25" customHeight="1">
      <c r="B82" s="101" t="s">
        <v>196</v>
      </c>
      <c r="C82" s="101"/>
      <c r="D82" s="101"/>
      <c r="E82" s="101"/>
      <c r="F82" s="101"/>
      <c r="G82" s="101"/>
      <c r="H82" s="101"/>
      <c r="I82" s="101"/>
      <c r="J82" s="101"/>
      <c r="K82" s="101"/>
      <c r="L82" s="101"/>
      <c r="M82" s="101"/>
      <c r="N82" s="101"/>
      <c r="O82" s="101"/>
      <c r="P82" s="101"/>
      <c r="Q82" s="101"/>
      <c r="R82" s="101"/>
      <c r="S82" s="90"/>
    </row>
    <row r="83" spans="2:18" s="46" customFormat="1" ht="40.5" customHeight="1">
      <c r="B83" s="101" t="s">
        <v>92</v>
      </c>
      <c r="C83" s="101"/>
      <c r="D83" s="101"/>
      <c r="E83" s="101"/>
      <c r="F83" s="101"/>
      <c r="G83" s="101"/>
      <c r="H83" s="101"/>
      <c r="I83" s="101"/>
      <c r="J83" s="101"/>
      <c r="K83" s="101"/>
      <c r="L83" s="101"/>
      <c r="M83" s="101"/>
      <c r="N83" s="101"/>
      <c r="O83" s="101"/>
      <c r="P83" s="101"/>
      <c r="Q83" s="101"/>
      <c r="R83" s="101"/>
    </row>
  </sheetData>
  <sheetProtection/>
  <mergeCells count="4">
    <mergeCell ref="B4:R4"/>
    <mergeCell ref="B5:R5"/>
    <mergeCell ref="B82:R82"/>
    <mergeCell ref="B83:R83"/>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12"/>
  <sheetViews>
    <sheetView zoomScalePageLayoutView="0" workbookViewId="0" topLeftCell="A1">
      <selection activeCell="H3" sqref="H3"/>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8" width="10.5" style="0" bestFit="1" customWidth="1"/>
    <col min="9" max="9" width="28.59765625" style="24" customWidth="1"/>
    <col min="10" max="10" width="15.5" style="11" bestFit="1" customWidth="1"/>
  </cols>
  <sheetData>
    <row r="1" spans="1:10" s="17" customFormat="1" ht="15.75">
      <c r="A1" s="49">
        <v>44834</v>
      </c>
      <c r="B1" s="41"/>
      <c r="C1" s="41"/>
      <c r="D1" s="41"/>
      <c r="E1" s="41"/>
      <c r="F1" s="41"/>
      <c r="G1" s="41"/>
      <c r="I1" s="19"/>
      <c r="J1" s="20"/>
    </row>
    <row r="2" spans="1:10" s="17" customFormat="1" ht="24.75" customHeight="1">
      <c r="A2" s="41"/>
      <c r="B2" s="44" t="s">
        <v>1</v>
      </c>
      <c r="C2" s="44" t="s">
        <v>5</v>
      </c>
      <c r="D2" s="44" t="s">
        <v>0</v>
      </c>
      <c r="E2" s="44" t="s">
        <v>4</v>
      </c>
      <c r="F2" s="44" t="s">
        <v>3</v>
      </c>
      <c r="G2" s="44" t="s">
        <v>2</v>
      </c>
      <c r="I2" s="6"/>
      <c r="J2" s="20"/>
    </row>
    <row r="3" spans="1:10" s="17" customFormat="1" ht="18.75" customHeight="1">
      <c r="A3" s="41"/>
      <c r="B3" s="43">
        <v>2.7482</v>
      </c>
      <c r="C3" s="43">
        <v>1</v>
      </c>
      <c r="D3" s="44">
        <v>2.8352</v>
      </c>
      <c r="E3" s="96"/>
      <c r="F3" s="44">
        <v>0.019595</v>
      </c>
      <c r="G3" s="97">
        <v>3.6287169326898</v>
      </c>
      <c r="H3" s="42"/>
      <c r="I3" s="19"/>
      <c r="J3" s="20"/>
    </row>
    <row r="4" spans="1:10" ht="15.75">
      <c r="A4" s="32"/>
      <c r="B4" s="33"/>
      <c r="C4" s="34"/>
      <c r="D4" s="25"/>
      <c r="E4" s="25"/>
      <c r="F4" s="25"/>
      <c r="G4" s="35"/>
      <c r="H4" s="35"/>
      <c r="I4" s="36"/>
      <c r="J4" s="10"/>
    </row>
    <row r="5" spans="1:10" ht="15.75">
      <c r="A5" s="37"/>
      <c r="B5" s="31"/>
      <c r="C5" s="38"/>
      <c r="D5" s="25"/>
      <c r="E5" s="25"/>
      <c r="F5" s="25"/>
      <c r="G5" s="25"/>
      <c r="H5" s="25"/>
      <c r="I5" s="39"/>
      <c r="J5" s="10"/>
    </row>
    <row r="6" spans="1:10" ht="15.75">
      <c r="A6" s="26"/>
      <c r="B6" s="27"/>
      <c r="C6" s="28"/>
      <c r="D6" s="25"/>
      <c r="E6" s="25"/>
      <c r="F6" s="25"/>
      <c r="G6" s="35"/>
      <c r="H6" s="35"/>
      <c r="I6" s="36"/>
      <c r="J6" s="10"/>
    </row>
    <row r="7" spans="1:10" ht="15.75">
      <c r="A7" s="32"/>
      <c r="B7" s="33"/>
      <c r="C7" s="34"/>
      <c r="D7" s="25"/>
      <c r="E7" s="25"/>
      <c r="F7" s="25"/>
      <c r="G7" s="25"/>
      <c r="H7" s="40"/>
      <c r="I7" s="36"/>
      <c r="J7" s="10"/>
    </row>
    <row r="8" spans="1:10" ht="15.75">
      <c r="A8" s="32"/>
      <c r="B8" s="33"/>
      <c r="C8" s="34"/>
      <c r="D8" s="25"/>
      <c r="E8" s="25"/>
      <c r="F8" s="25"/>
      <c r="G8" s="25"/>
      <c r="H8" s="25"/>
      <c r="I8" s="30"/>
      <c r="J8" s="10"/>
    </row>
    <row r="9" spans="1:10" ht="15.75">
      <c r="A9" s="26"/>
      <c r="B9" s="27"/>
      <c r="C9" s="28"/>
      <c r="D9" s="25"/>
      <c r="E9" s="25"/>
      <c r="F9" s="25"/>
      <c r="G9" s="25"/>
      <c r="H9" s="25"/>
      <c r="I9" s="29"/>
      <c r="J9" s="9"/>
    </row>
    <row r="10" spans="1:10" ht="15.75">
      <c r="A10" s="4"/>
      <c r="B10" s="10"/>
      <c r="C10" s="15"/>
      <c r="I10" s="18"/>
      <c r="J10" s="10"/>
    </row>
    <row r="11" spans="1:10" ht="15.75">
      <c r="A11" s="4"/>
      <c r="B11" s="10"/>
      <c r="C11" s="15"/>
      <c r="I11" s="18"/>
      <c r="J11" s="10"/>
    </row>
    <row r="12" spans="1:10" ht="15.75">
      <c r="A12" s="3"/>
      <c r="B12" s="9"/>
      <c r="C12" s="14"/>
      <c r="I12" s="23"/>
      <c r="J12" s="9"/>
    </row>
    <row r="13" spans="1:10" ht="15.75">
      <c r="A13" s="3"/>
      <c r="B13" s="9"/>
      <c r="C13" s="14"/>
      <c r="I13" s="18"/>
      <c r="J13" s="10"/>
    </row>
    <row r="14" spans="1:10" ht="15.75">
      <c r="A14" s="4"/>
      <c r="B14" s="10"/>
      <c r="C14" s="15"/>
      <c r="I14" s="23"/>
      <c r="J14" s="9"/>
    </row>
    <row r="15" spans="1:10" ht="15.75">
      <c r="A15" s="4"/>
      <c r="B15" s="10"/>
      <c r="C15" s="15"/>
      <c r="I15" s="18"/>
      <c r="J15" s="10"/>
    </row>
    <row r="16" spans="1:10" ht="15.75">
      <c r="A16" s="4"/>
      <c r="B16" s="10"/>
      <c r="C16" s="15"/>
      <c r="I16" s="18"/>
      <c r="J16" s="10"/>
    </row>
    <row r="17" spans="1:10" ht="15.75">
      <c r="A17" s="4"/>
      <c r="B17" s="10"/>
      <c r="C17" s="15"/>
      <c r="I17" s="23"/>
      <c r="J17" s="9"/>
    </row>
    <row r="18" spans="1:10" ht="15.75">
      <c r="A18" s="4"/>
      <c r="B18" s="10"/>
      <c r="C18" s="15"/>
      <c r="I18" s="18"/>
      <c r="J18" s="10"/>
    </row>
    <row r="19" spans="1:10" ht="15.75">
      <c r="A19" s="3"/>
      <c r="B19" s="9"/>
      <c r="C19" s="14"/>
      <c r="I19" s="23"/>
      <c r="J19" s="9"/>
    </row>
    <row r="20" spans="1:10" ht="15.75">
      <c r="A20" s="4"/>
      <c r="B20" s="10"/>
      <c r="C20" s="15"/>
      <c r="I20" s="18"/>
      <c r="J20" s="10"/>
    </row>
    <row r="21" spans="1:10" ht="15.75">
      <c r="A21" s="4"/>
      <c r="B21" s="10"/>
      <c r="C21" s="15"/>
      <c r="I21" s="18"/>
      <c r="J21" s="10"/>
    </row>
    <row r="22" spans="1:10" ht="15.75">
      <c r="A22" s="3"/>
      <c r="B22" s="9"/>
      <c r="C22" s="14"/>
      <c r="I22" s="23"/>
      <c r="J22" s="9"/>
    </row>
    <row r="23" spans="1:10" ht="15.75">
      <c r="A23" s="4"/>
      <c r="B23" s="10"/>
      <c r="C23" s="15"/>
      <c r="I23" s="18"/>
      <c r="J23" s="10"/>
    </row>
    <row r="24" spans="1:10" ht="15.75">
      <c r="A24" s="3"/>
      <c r="B24" s="9"/>
      <c r="C24" s="14"/>
      <c r="I24" s="18"/>
      <c r="J24" s="10"/>
    </row>
    <row r="25" spans="1:10" ht="15.75">
      <c r="A25" s="4"/>
      <c r="B25" s="10"/>
      <c r="C25" s="15"/>
      <c r="I25" s="23"/>
      <c r="J25" s="9"/>
    </row>
    <row r="26" spans="1:10" ht="15.75">
      <c r="A26" s="4"/>
      <c r="B26" s="10"/>
      <c r="C26" s="15"/>
      <c r="I26" s="18"/>
      <c r="J26" s="10"/>
    </row>
    <row r="27" spans="1:10" ht="15.75">
      <c r="A27" s="3"/>
      <c r="B27" s="9"/>
      <c r="C27" s="14"/>
      <c r="I27" s="18"/>
      <c r="J27" s="10"/>
    </row>
    <row r="28" spans="1:10" ht="15.75">
      <c r="A28" s="4"/>
      <c r="B28" s="10"/>
      <c r="C28" s="15"/>
      <c r="I28" s="23"/>
      <c r="J28" s="9"/>
    </row>
    <row r="29" spans="1:10" ht="15.75">
      <c r="A29" s="3"/>
      <c r="B29" s="9"/>
      <c r="C29" s="14"/>
      <c r="I29" s="18"/>
      <c r="J29" s="10"/>
    </row>
    <row r="30" spans="1:10" ht="15.75">
      <c r="A30" s="4"/>
      <c r="B30" s="10"/>
      <c r="C30" s="15"/>
      <c r="I30" s="18"/>
      <c r="J30" s="10"/>
    </row>
    <row r="31" spans="1:10" ht="15.75">
      <c r="A31" s="4"/>
      <c r="B31" s="10"/>
      <c r="C31" s="15"/>
      <c r="I31" s="23"/>
      <c r="J31" s="9"/>
    </row>
    <row r="32" spans="1:10" ht="15.75">
      <c r="A32" s="3"/>
      <c r="B32" s="9"/>
      <c r="C32" s="14"/>
      <c r="I32" s="18"/>
      <c r="J32" s="10"/>
    </row>
    <row r="33" spans="1:10" ht="15.75">
      <c r="A33" s="4"/>
      <c r="B33" s="10"/>
      <c r="C33" s="15"/>
      <c r="I33" s="18"/>
      <c r="J33" s="10"/>
    </row>
    <row r="34" spans="1:10" ht="15.75">
      <c r="A34" s="4"/>
      <c r="B34" s="10"/>
      <c r="C34" s="15"/>
      <c r="I34" s="18"/>
      <c r="J34" s="10"/>
    </row>
    <row r="35" spans="1:10" ht="15.75">
      <c r="A35" s="3"/>
      <c r="B35" s="9"/>
      <c r="C35" s="14"/>
      <c r="I35" s="18"/>
      <c r="J35" s="10"/>
    </row>
    <row r="36" spans="1:10" ht="15.75">
      <c r="A36" s="4"/>
      <c r="B36" s="10"/>
      <c r="C36" s="15"/>
      <c r="I36" s="23"/>
      <c r="J36" s="9"/>
    </row>
    <row r="37" spans="1:10" ht="15.75">
      <c r="A37" s="4"/>
      <c r="B37" s="10"/>
      <c r="C37" s="15"/>
      <c r="I37" s="18"/>
      <c r="J37" s="10"/>
    </row>
    <row r="38" spans="1:10" ht="15.75">
      <c r="A38" s="3"/>
      <c r="B38" s="9"/>
      <c r="C38" s="14"/>
      <c r="I38" s="18"/>
      <c r="J38" s="10"/>
    </row>
    <row r="39" spans="1:10" ht="15.75">
      <c r="A39" s="4"/>
      <c r="B39" s="10"/>
      <c r="C39" s="15"/>
      <c r="I39" s="22"/>
      <c r="J39" s="8"/>
    </row>
    <row r="40" spans="1:10" ht="15.75">
      <c r="A40" s="4"/>
      <c r="B40" s="10"/>
      <c r="C40" s="15"/>
      <c r="I40" s="23"/>
      <c r="J40" s="9"/>
    </row>
    <row r="41" spans="1:10" ht="15.75">
      <c r="A41" s="3"/>
      <c r="B41" s="9"/>
      <c r="C41" s="14"/>
      <c r="I41" s="18"/>
      <c r="J41" s="10"/>
    </row>
    <row r="42" spans="1:10" ht="15.75">
      <c r="A42" s="4"/>
      <c r="B42" s="10"/>
      <c r="C42" s="15"/>
      <c r="I42" s="18"/>
      <c r="J42" s="10"/>
    </row>
    <row r="43" spans="1:10" ht="15.75">
      <c r="A43" s="4"/>
      <c r="B43" s="10"/>
      <c r="C43" s="15"/>
      <c r="I43" s="18"/>
      <c r="J43" s="10"/>
    </row>
    <row r="44" spans="1:10" ht="15.75">
      <c r="A44" s="4"/>
      <c r="B44" s="10"/>
      <c r="C44" s="15"/>
      <c r="I44" s="18"/>
      <c r="J44" s="10"/>
    </row>
    <row r="45" spans="1:10" ht="15.75">
      <c r="A45" s="4"/>
      <c r="B45" s="10"/>
      <c r="C45" s="15"/>
      <c r="I45" s="18"/>
      <c r="J45" s="10"/>
    </row>
    <row r="46" spans="1:10" ht="15.75">
      <c r="A46" s="3"/>
      <c r="B46" s="9"/>
      <c r="C46" s="14"/>
      <c r="I46" s="18"/>
      <c r="J46" s="10"/>
    </row>
    <row r="47" spans="1:10" ht="15.75">
      <c r="A47" s="4"/>
      <c r="B47" s="10"/>
      <c r="C47" s="15"/>
      <c r="I47" s="18"/>
      <c r="J47" s="10"/>
    </row>
    <row r="48" spans="1:10" ht="15.75">
      <c r="A48" s="4"/>
      <c r="B48" s="10"/>
      <c r="C48" s="15"/>
      <c r="I48" s="18"/>
      <c r="J48" s="10"/>
    </row>
    <row r="49" spans="1:10" ht="15.75">
      <c r="A49" s="2"/>
      <c r="B49" s="8"/>
      <c r="C49" s="13"/>
      <c r="I49" s="18"/>
      <c r="J49" s="10"/>
    </row>
    <row r="50" spans="1:10" ht="15.75">
      <c r="A50" s="2"/>
      <c r="B50" s="8"/>
      <c r="C50" s="13"/>
      <c r="I50" s="18"/>
      <c r="J50" s="10"/>
    </row>
    <row r="51" spans="1:10" ht="15.75">
      <c r="A51" s="3"/>
      <c r="B51" s="9"/>
      <c r="C51" s="14"/>
      <c r="I51" s="18"/>
      <c r="J51" s="10"/>
    </row>
    <row r="52" spans="1:10" ht="15.75">
      <c r="A52" s="3"/>
      <c r="B52" s="9"/>
      <c r="C52" s="14"/>
      <c r="I52" s="18"/>
      <c r="J52" s="10"/>
    </row>
    <row r="53" spans="1:10" ht="15.75">
      <c r="A53" s="4"/>
      <c r="B53" s="10"/>
      <c r="C53" s="15"/>
      <c r="I53" s="18"/>
      <c r="J53" s="10"/>
    </row>
    <row r="54" spans="1:10" ht="15.75">
      <c r="A54" s="4"/>
      <c r="B54" s="10"/>
      <c r="C54" s="15"/>
      <c r="I54" s="18"/>
      <c r="J54" s="10"/>
    </row>
    <row r="55" spans="1:10" ht="15.75">
      <c r="A55" s="4"/>
      <c r="B55" s="10"/>
      <c r="C55" s="15"/>
      <c r="I55" s="18"/>
      <c r="J55" s="10"/>
    </row>
    <row r="56" spans="1:10" ht="15.75">
      <c r="A56" s="4"/>
      <c r="B56" s="10"/>
      <c r="C56" s="15"/>
      <c r="I56" s="18"/>
      <c r="J56" s="10"/>
    </row>
    <row r="57" spans="1:10" ht="15.75">
      <c r="A57" s="4"/>
      <c r="B57" s="10"/>
      <c r="C57" s="15"/>
      <c r="I57" s="18"/>
      <c r="J57" s="10"/>
    </row>
    <row r="58" spans="1:10" ht="15.75">
      <c r="A58" s="4"/>
      <c r="B58" s="10"/>
      <c r="C58" s="15"/>
      <c r="I58" s="18"/>
      <c r="J58" s="10"/>
    </row>
    <row r="59" spans="1:10" ht="15.75">
      <c r="A59" s="4"/>
      <c r="B59" s="10"/>
      <c r="C59" s="15"/>
      <c r="I59" s="18"/>
      <c r="J59" s="10"/>
    </row>
    <row r="60" spans="1:10" ht="15.75">
      <c r="A60" s="4"/>
      <c r="B60" s="10"/>
      <c r="C60" s="15"/>
      <c r="I60" s="18"/>
      <c r="J60" s="10"/>
    </row>
    <row r="61" spans="1:10" ht="15.75">
      <c r="A61" s="4"/>
      <c r="B61" s="10"/>
      <c r="C61" s="15"/>
      <c r="I61" s="18"/>
      <c r="J61" s="10"/>
    </row>
    <row r="62" spans="1:10" ht="15.75">
      <c r="A62" s="4"/>
      <c r="B62" s="10"/>
      <c r="C62" s="15"/>
      <c r="I62" s="18"/>
      <c r="J62" s="10"/>
    </row>
    <row r="63" spans="1:10" ht="15.75">
      <c r="A63" s="4"/>
      <c r="B63" s="10"/>
      <c r="C63" s="15"/>
      <c r="I63" s="18"/>
      <c r="J63" s="10"/>
    </row>
    <row r="64" spans="1:10" ht="15.75">
      <c r="A64" s="4"/>
      <c r="B64" s="10"/>
      <c r="C64" s="15"/>
      <c r="I64" s="18"/>
      <c r="J64" s="10"/>
    </row>
    <row r="65" spans="1:10" ht="15.75">
      <c r="A65" s="4"/>
      <c r="B65" s="10"/>
      <c r="C65" s="15"/>
      <c r="I65" s="18"/>
      <c r="J65" s="10"/>
    </row>
    <row r="66" spans="1:10" ht="15.75">
      <c r="A66" s="4"/>
      <c r="B66" s="10"/>
      <c r="C66" s="15"/>
      <c r="I66" s="18"/>
      <c r="J66" s="10"/>
    </row>
    <row r="67" spans="1:10" ht="15.75">
      <c r="A67" s="4"/>
      <c r="B67" s="10"/>
      <c r="C67" s="15"/>
      <c r="I67" s="18"/>
      <c r="J67" s="10"/>
    </row>
    <row r="68" spans="1:10" ht="15.75">
      <c r="A68" s="4"/>
      <c r="B68" s="10"/>
      <c r="C68" s="15"/>
      <c r="I68" s="18"/>
      <c r="J68" s="10"/>
    </row>
    <row r="69" spans="1:10" ht="15.75">
      <c r="A69" s="4"/>
      <c r="B69" s="10"/>
      <c r="C69" s="15"/>
      <c r="I69" s="18"/>
      <c r="J69" s="10"/>
    </row>
    <row r="70" spans="1:10" ht="15.75">
      <c r="A70" s="4"/>
      <c r="B70" s="10"/>
      <c r="C70" s="15"/>
      <c r="I70" s="18"/>
      <c r="J70" s="10"/>
    </row>
    <row r="71" spans="1:10" ht="15.75">
      <c r="A71" s="4"/>
      <c r="B71" s="10"/>
      <c r="C71" s="15"/>
      <c r="I71" s="18"/>
      <c r="J71" s="10"/>
    </row>
    <row r="72" spans="1:10" ht="15.75">
      <c r="A72" s="4"/>
      <c r="B72" s="10"/>
      <c r="C72" s="15"/>
      <c r="I72" s="18"/>
      <c r="J72" s="10"/>
    </row>
    <row r="73" spans="1:10" ht="15.75">
      <c r="A73" s="4"/>
      <c r="B73" s="10"/>
      <c r="C73" s="15"/>
      <c r="I73" s="18"/>
      <c r="J73" s="10"/>
    </row>
    <row r="74" spans="1:10" ht="15.75">
      <c r="A74" s="4"/>
      <c r="B74" s="10"/>
      <c r="C74" s="15"/>
      <c r="I74" s="18"/>
      <c r="J74" s="10"/>
    </row>
    <row r="75" spans="1:10" ht="15.75">
      <c r="A75" s="4"/>
      <c r="B75" s="10"/>
      <c r="C75" s="15"/>
      <c r="I75" s="18"/>
      <c r="J75" s="10"/>
    </row>
    <row r="76" spans="1:10" ht="15.75">
      <c r="A76" s="4"/>
      <c r="B76" s="10"/>
      <c r="C76" s="15"/>
      <c r="I76" s="18"/>
      <c r="J76" s="10"/>
    </row>
    <row r="77" spans="1:10" ht="15.75">
      <c r="A77" s="4"/>
      <c r="B77" s="10"/>
      <c r="C77" s="15"/>
      <c r="I77" s="18"/>
      <c r="J77" s="10"/>
    </row>
    <row r="78" spans="1:10" ht="15.75">
      <c r="A78" s="4"/>
      <c r="B78" s="10"/>
      <c r="C78" s="15"/>
      <c r="I78" s="18"/>
      <c r="J78" s="10"/>
    </row>
    <row r="79" spans="1:10" ht="15.75">
      <c r="A79" s="4"/>
      <c r="B79" s="10"/>
      <c r="C79" s="15"/>
      <c r="I79" s="18"/>
      <c r="J79" s="10"/>
    </row>
    <row r="80" spans="1:10" ht="15.75">
      <c r="A80" s="4"/>
      <c r="B80" s="10"/>
      <c r="C80" s="15"/>
      <c r="I80" s="18"/>
      <c r="J80" s="10"/>
    </row>
    <row r="81" spans="1:10" ht="15.75">
      <c r="A81" s="4"/>
      <c r="B81" s="10"/>
      <c r="C81" s="15"/>
      <c r="I81" s="18"/>
      <c r="J81" s="10"/>
    </row>
    <row r="82" spans="1:10" ht="15.75">
      <c r="A82" s="4"/>
      <c r="B82" s="10"/>
      <c r="C82" s="15"/>
      <c r="I82" s="18"/>
      <c r="J82" s="10"/>
    </row>
    <row r="83" spans="1:10" ht="15.75">
      <c r="A83" s="4"/>
      <c r="B83" s="10"/>
      <c r="C83" s="15"/>
      <c r="I83" s="18"/>
      <c r="J83" s="10"/>
    </row>
    <row r="84" spans="1:10" ht="15.75">
      <c r="A84" s="4"/>
      <c r="B84" s="10"/>
      <c r="C84" s="15"/>
      <c r="I84" s="21"/>
      <c r="J84" s="7"/>
    </row>
    <row r="85" spans="1:10" ht="15.75">
      <c r="A85" s="4"/>
      <c r="B85" s="10"/>
      <c r="C85" s="15"/>
      <c r="I85" s="22"/>
      <c r="J85" s="8"/>
    </row>
    <row r="86" spans="1:10" ht="15.75">
      <c r="A86" s="4"/>
      <c r="B86" s="10"/>
      <c r="C86" s="15"/>
      <c r="I86" s="23"/>
      <c r="J86" s="9"/>
    </row>
    <row r="87" spans="1:10" ht="15.75">
      <c r="A87" s="4"/>
      <c r="B87" s="10"/>
      <c r="C87" s="15"/>
      <c r="I87" s="18"/>
      <c r="J87" s="10"/>
    </row>
    <row r="88" spans="1:10" ht="15.75">
      <c r="A88" s="4"/>
      <c r="B88" s="10"/>
      <c r="C88" s="15"/>
      <c r="I88" s="18"/>
      <c r="J88" s="10"/>
    </row>
    <row r="89" spans="1:10" ht="15.75">
      <c r="A89" s="4"/>
      <c r="B89" s="10"/>
      <c r="C89" s="15"/>
      <c r="I89" s="18"/>
      <c r="J89" s="10"/>
    </row>
    <row r="90" spans="1:10" ht="15.75">
      <c r="A90" s="4"/>
      <c r="B90" s="10"/>
      <c r="C90" s="15"/>
      <c r="I90" s="18"/>
      <c r="J90" s="10"/>
    </row>
    <row r="91" spans="1:10" ht="15.75">
      <c r="A91" s="4"/>
      <c r="B91" s="10"/>
      <c r="C91" s="15"/>
      <c r="I91" s="18"/>
      <c r="J91" s="10"/>
    </row>
    <row r="92" spans="1:10" ht="15.75">
      <c r="A92" s="4"/>
      <c r="B92" s="10"/>
      <c r="C92" s="15"/>
      <c r="I92" s="22"/>
      <c r="J92" s="8"/>
    </row>
    <row r="93" spans="1:10" ht="15.75">
      <c r="A93" s="1"/>
      <c r="B93" s="7"/>
      <c r="C93" s="12"/>
      <c r="I93" s="23"/>
      <c r="J93" s="9"/>
    </row>
    <row r="94" spans="1:10" ht="15.75">
      <c r="A94" s="1"/>
      <c r="B94" s="7"/>
      <c r="C94" s="12"/>
      <c r="I94" s="18"/>
      <c r="J94" s="10"/>
    </row>
    <row r="95" spans="1:10" ht="15.75">
      <c r="A95" s="2"/>
      <c r="B95" s="8"/>
      <c r="C95" s="13"/>
      <c r="I95" s="18"/>
      <c r="J95" s="10"/>
    </row>
    <row r="96" spans="1:10" ht="15.75">
      <c r="A96" s="3"/>
      <c r="B96" s="9"/>
      <c r="C96" s="14"/>
      <c r="I96" s="18"/>
      <c r="J96" s="10"/>
    </row>
    <row r="97" spans="1:10" ht="15.75">
      <c r="A97" s="4"/>
      <c r="B97" s="10"/>
      <c r="C97" s="15"/>
      <c r="I97" s="18"/>
      <c r="J97" s="10"/>
    </row>
    <row r="98" spans="1:10" ht="15.75">
      <c r="A98" s="4"/>
      <c r="B98" s="10"/>
      <c r="C98" s="15"/>
      <c r="I98" s="18"/>
      <c r="J98" s="10"/>
    </row>
    <row r="99" spans="1:10" ht="15.75">
      <c r="A99" s="4"/>
      <c r="B99" s="10"/>
      <c r="C99" s="15"/>
      <c r="I99" s="18"/>
      <c r="J99" s="10"/>
    </row>
    <row r="100" spans="1:10" ht="15.75">
      <c r="A100" s="4"/>
      <c r="B100" s="10"/>
      <c r="C100" s="15"/>
      <c r="I100" s="18"/>
      <c r="J100" s="10"/>
    </row>
    <row r="101" spans="1:10" ht="15.75">
      <c r="A101" s="4"/>
      <c r="B101" s="10"/>
      <c r="C101" s="15"/>
      <c r="I101" s="18"/>
      <c r="J101" s="10"/>
    </row>
    <row r="102" spans="1:10" ht="15.75">
      <c r="A102" s="2"/>
      <c r="B102" s="8"/>
      <c r="C102" s="13"/>
      <c r="I102" s="18"/>
      <c r="J102" s="10"/>
    </row>
    <row r="103" spans="1:3" ht="15.75">
      <c r="A103" s="3"/>
      <c r="B103" s="9"/>
      <c r="C103" s="14"/>
    </row>
    <row r="104" spans="1:3" ht="15.75">
      <c r="A104" s="4"/>
      <c r="B104" s="10"/>
      <c r="C104" s="15"/>
    </row>
    <row r="105" spans="1:3" ht="15.75">
      <c r="A105" s="4"/>
      <c r="B105" s="10"/>
      <c r="C105" s="15"/>
    </row>
    <row r="106" spans="1:3" ht="15.75">
      <c r="A106" s="4"/>
      <c r="B106" s="10"/>
      <c r="C106" s="15"/>
    </row>
    <row r="107" spans="1:3" ht="15.75">
      <c r="A107" s="4"/>
      <c r="B107" s="10"/>
      <c r="C107" s="15"/>
    </row>
    <row r="108" spans="1:3" ht="15.75">
      <c r="A108" s="4"/>
      <c r="B108" s="10"/>
      <c r="C108" s="15"/>
    </row>
    <row r="109" spans="1:3" ht="15.75">
      <c r="A109" s="4"/>
      <c r="B109" s="10"/>
      <c r="C109" s="15"/>
    </row>
    <row r="110" spans="1:3" ht="15.75">
      <c r="A110" s="4"/>
      <c r="B110" s="10"/>
      <c r="C110" s="15"/>
    </row>
    <row r="111" spans="1:3" ht="15.75">
      <c r="A111" s="4"/>
      <c r="B111" s="10"/>
      <c r="C111" s="15"/>
    </row>
    <row r="112" spans="1:3" ht="15.75">
      <c r="A112" s="4"/>
      <c r="B112" s="10"/>
      <c r="C112"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2022-10-18T11:32:04Z</cp:lastPrinted>
  <dcterms:created xsi:type="dcterms:W3CDTF">2002-08-06T09:01:35Z</dcterms:created>
  <dcterms:modified xsi:type="dcterms:W3CDTF">2022-10-18T11:56:38Z</dcterms:modified>
  <cp:category/>
  <cp:version/>
  <cp:contentType/>
  <cp:contentStatus/>
</cp:coreProperties>
</file>