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2)" sheetId="1" r:id="rId1"/>
    <sheet name="Exchange Rates" sheetId="2" r:id="rId2"/>
  </sheets>
  <definedNames>
    <definedName name="_xlnm.Print_Area" localSheetId="0">'N_F (2)'!$B$1:$R$89</definedName>
    <definedName name="_xlnm.Print_Titles" localSheetId="0">'N_F (2)'!$7:$7</definedName>
  </definedNames>
  <calcPr fullCalcOnLoad="1"/>
</workbook>
</file>

<file path=xl/sharedStrings.xml><?xml version="1.0" encoding="utf-8"?>
<sst xmlns="http://schemas.openxmlformats.org/spreadsheetml/2006/main" count="415" uniqueCount="205">
  <si>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</si>
  <si>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</si>
  <si>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</si>
  <si>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</si>
  <si>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</si>
  <si>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</si>
  <si>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</si>
  <si>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</si>
  <si>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</si>
  <si>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</si>
  <si>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</si>
  <si>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</si>
  <si>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</si>
  <si>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</si>
  <si>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</si>
  <si>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</si>
  <si>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</si>
  <si>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</si>
  <si>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</si>
  <si>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</si>
  <si>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</si>
  <si>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</si>
  <si>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</si>
  <si>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</si>
  <si>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</si>
  <si>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</si>
  <si>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</si>
  <si>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</si>
  <si>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</si>
  <si>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</si>
  <si>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</si>
  <si>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</si>
  <si>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</si>
  <si>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</si>
  <si>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</si>
  <si>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</si>
  <si>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</si>
  <si>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</si>
  <si>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</si>
  <si>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</si>
  <si>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</si>
  <si>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</si>
  <si>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</si>
  <si>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</si>
  <si>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</si>
  <si>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</si>
  <si>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</si>
  <si>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</si>
  <si>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</si>
  <si>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</si>
  <si>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</si>
  <si>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</si>
  <si>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</si>
  <si>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</si>
  <si>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</si>
  <si>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</si>
  <si>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</si>
  <si>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</si>
  <si>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</si>
  <si>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</si>
  <si>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</si>
  <si>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</si>
  <si>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</si>
  <si>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</si>
  <si>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</si>
  <si>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</si>
  <si>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</si>
  <si>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</si>
  <si>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</si>
  <si>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</si>
  <si>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</si>
  <si>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</si>
  <si>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</si>
  <si>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</si>
  <si>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</si>
  <si>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</si>
  <si>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</si>
  <si>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</si>
  <si>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</si>
  <si>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</si>
  <si>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</si>
  <si>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</si>
  <si>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</si>
  <si>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</si>
  <si>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</si>
  <si>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</si>
  <si>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</si>
  <si>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</si>
  <si>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</si>
  <si>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</si>
  <si>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</si>
  <si>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</si>
  <si>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</si>
  <si>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</si>
  <si>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</si>
  <si>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</si>
  <si>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</si>
  <si>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</si>
  <si>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</si>
  <si>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</si>
  <si>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</si>
  <si>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</si>
  <si>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</si>
  <si>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</si>
  <si>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</si>
  <si>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</si>
  <si>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</si>
  <si>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</si>
  <si>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</si>
  <si>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</si>
  <si>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</si>
  <si>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</si>
  <si>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</si>
  <si>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</si>
  <si>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</si>
  <si>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</si>
  <si>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</si>
  <si>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</si>
  <si>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</si>
  <si>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</si>
  <si>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</si>
  <si>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</si>
  <si>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</si>
  <si>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</si>
  <si>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</si>
  <si>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</si>
  <si>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</si>
  <si>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</si>
  <si>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</si>
  <si>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</si>
  <si>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</si>
  <si>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</si>
  <si>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</si>
  <si>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</si>
  <si>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</si>
  <si>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</si>
  <si>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</si>
  <si>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</si>
  <si>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</si>
  <si>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</si>
  <si>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</si>
  <si>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</si>
  <si>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</si>
  <si>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</si>
  <si>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</si>
  <si>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</si>
  <si>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</si>
  <si>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</si>
  <si>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</si>
  <si>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</si>
  <si>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</si>
  <si>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</si>
  <si>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</si>
  <si>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</si>
  <si>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</si>
  <si>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</si>
  <si>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</si>
  <si>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</si>
  <si>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</si>
  <si>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</si>
  <si>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</si>
  <si>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</si>
  <si>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</si>
  <si>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</si>
  <si>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</si>
  <si>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</si>
  <si>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</si>
  <si>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</si>
  <si>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</si>
  <si>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</si>
  <si>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</si>
  <si>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</si>
  <si>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</si>
  <si>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</si>
  <si>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</si>
  <si>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</si>
  <si>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</si>
  <si>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</si>
  <si>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</si>
  <si>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SL-KFW-URBAN</t>
  </si>
  <si>
    <t>Sustainable Ueban Mobilitty</t>
  </si>
  <si>
    <t>SL_UN_HIDRO-RES</t>
  </si>
  <si>
    <t>SL_KFW_BAT5</t>
  </si>
  <si>
    <t>Municipal Infrastucture Batumi (Phase V)</t>
  </si>
  <si>
    <t>Tbilisi Metro Modernisation Project</t>
  </si>
  <si>
    <t>SL-EBRD-METR</t>
  </si>
  <si>
    <t>SL_EBRD_52887AJ</t>
  </si>
  <si>
    <t>Adjara Solid Waste Project - Phase II</t>
  </si>
  <si>
    <t>On-lendings from External Financial Resourses in Credit Currency (as of September 30, 2023)</t>
  </si>
  <si>
    <t>Batumi Municipal Infastructure Rehabilitation  - Phase I - Restructured part</t>
  </si>
  <si>
    <t>Batumi Municipal Infastructure Rehabilitation - Phase II -  Restructured part I</t>
  </si>
  <si>
    <t>Batumi Municipal Infastructure Rehabilitation - Phase II -  Restructured part II</t>
  </si>
  <si>
    <t>Urban Service Improvement Investment Program  - Project 1-  Restructured part</t>
  </si>
  <si>
    <t>Vardnili and Enguri Hydro Rehabilitation Project -  Restructured part</t>
  </si>
  <si>
    <t>Urban Service Improvement Investment Program  - Project 2 -  Restructured part</t>
  </si>
  <si>
    <t>Rehabilitation of Municipal Infrastructure III Ph  (Water) -Restructured part I</t>
  </si>
  <si>
    <t>Rehabilitation of Municipal Infrastructure III Ph  (Water) -Restructured part II</t>
  </si>
  <si>
    <t xml:space="preserve">Water Infrastructure Modernisation -  Restructured part </t>
  </si>
  <si>
    <t>Water Infrastructure Modernisation II -  Restructured part</t>
  </si>
  <si>
    <t>Urban Service Improvement Investment Program  - Project 3 -  Restructured part</t>
  </si>
  <si>
    <t>Urban Service Improvement Investment Program  - Project 4 -  Restructured part</t>
  </si>
  <si>
    <t>Urban Service Improvement Investment Program  - Project 5  -  Restructured part</t>
  </si>
  <si>
    <t>Rehabilitation of Municipal Infrastructure Facilitates in Batumi, Phase IV -  Restructured part I</t>
  </si>
  <si>
    <t>Rehabilitation of Municipal Infrastructure Facilitates in Batumi, Phase IV -  Restructured part II</t>
  </si>
  <si>
    <t>Enguri HydrO Power Plant  Rehabilitation Project III - Restructured part</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</si>
</sst>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 numFmtId="223" formatCode="0\ [$-100000]\ &quot;€ Eq. GEL&quot;"/>
  </numFmts>
  <fonts count="63">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10"/>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b/>
      <sz val="9"/>
      <color indexed="8"/>
      <name val="Calibri"/>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b/>
      <sz val="9"/>
      <name val="Calibri"/>
      <family val="2"/>
    </font>
    <font>
      <b/>
      <sz val="11"/>
      <name val="Calibri"/>
      <family val="2"/>
    </font>
    <font>
      <b/>
      <sz val="10"/>
      <color indexed="23"/>
      <name val="Sylfaen"/>
      <family val="1"/>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b/>
      <sz val="10"/>
      <color rgb="FF66727B"/>
      <name val="Sylfaen"/>
      <family val="1"/>
    </font>
    <font>
      <b/>
      <sz val="10"/>
      <color rgb="FF656567"/>
      <name val="Sylfaen"/>
      <family val="1"/>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5999600291252136"/>
      </left>
      <right style="thin">
        <color theme="3" tint="0.5999600291252136"/>
      </right>
      <top style="thin">
        <color theme="3" tint="0.5999600291252136"/>
      </top>
      <bottom style="thin">
        <color theme="3" tint="0.5999600291252136"/>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58" fillId="33" borderId="0" xfId="0" applyFont="1" applyFill="1" applyAlignment="1">
      <alignment horizontal="center" vertical="center" wrapText="1"/>
    </xf>
    <xf numFmtId="0" fontId="29" fillId="0" borderId="0" xfId="0" applyFont="1" applyAlignment="1">
      <alignment vertical="center"/>
    </xf>
    <xf numFmtId="0" fontId="30" fillId="0" borderId="0" xfId="0" applyFont="1" applyFill="1" applyAlignment="1">
      <alignment vertical="center"/>
    </xf>
    <xf numFmtId="14" fontId="29" fillId="0" borderId="0" xfId="0" applyNumberFormat="1" applyFont="1" applyAlignment="1">
      <alignment vertical="center"/>
    </xf>
    <xf numFmtId="0" fontId="31" fillId="0" borderId="0" xfId="0" applyFont="1" applyAlignment="1">
      <alignment vertical="center"/>
    </xf>
    <xf numFmtId="4" fontId="29"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31" fillId="0" borderId="0" xfId="0" applyFont="1" applyAlignment="1">
      <alignment vertical="center" wrapText="1"/>
    </xf>
    <xf numFmtId="4" fontId="33" fillId="0" borderId="0" xfId="0" applyNumberFormat="1" applyFont="1" applyAlignment="1">
      <alignment vertical="center" wrapText="1"/>
    </xf>
    <xf numFmtId="177" fontId="33" fillId="0" borderId="0" xfId="42" applyFont="1" applyAlignment="1">
      <alignment vertical="center" wrapText="1"/>
    </xf>
    <xf numFmtId="0" fontId="29" fillId="0" borderId="0" xfId="0" applyFont="1" applyAlignment="1">
      <alignment vertical="center" wrapText="1"/>
    </xf>
    <xf numFmtId="0" fontId="59" fillId="0" borderId="0" xfId="0" applyFont="1" applyAlignment="1">
      <alignment vertical="center" wrapText="1"/>
    </xf>
    <xf numFmtId="0" fontId="35" fillId="0" borderId="0" xfId="0" applyFont="1" applyAlignment="1">
      <alignment vertical="center"/>
    </xf>
    <xf numFmtId="0" fontId="32" fillId="0" borderId="0" xfId="0" applyFont="1" applyAlignment="1">
      <alignment vertical="center" wrapText="1"/>
    </xf>
    <xf numFmtId="0" fontId="36" fillId="0" borderId="0" xfId="0" applyFont="1" applyAlignment="1">
      <alignment horizontal="center" vertical="center" wrapText="1"/>
    </xf>
    <xf numFmtId="4" fontId="32" fillId="0" borderId="0" xfId="0" applyNumberFormat="1" applyFont="1" applyAlignment="1">
      <alignment horizontal="right" vertical="center"/>
    </xf>
    <xf numFmtId="0" fontId="37" fillId="0" borderId="0" xfId="0" applyFont="1" applyFill="1" applyBorder="1" applyAlignment="1">
      <alignment vertical="top"/>
    </xf>
    <xf numFmtId="177" fontId="32" fillId="0" borderId="0" xfId="42" applyFont="1" applyAlignment="1">
      <alignment vertical="center"/>
    </xf>
    <xf numFmtId="0" fontId="32" fillId="0" borderId="0" xfId="0" applyFont="1" applyAlignment="1">
      <alignment vertical="center" wrapText="1"/>
    </xf>
    <xf numFmtId="14" fontId="29" fillId="0" borderId="0" xfId="0" applyNumberFormat="1" applyFont="1" applyAlignment="1">
      <alignment vertical="center" wrapText="1"/>
    </xf>
    <xf numFmtId="14" fontId="30" fillId="0" borderId="0" xfId="0" applyNumberFormat="1" applyFont="1" applyAlignment="1">
      <alignment horizontal="center" vertical="center"/>
    </xf>
    <xf numFmtId="195" fontId="30" fillId="0" borderId="0" xfId="0" applyNumberFormat="1" applyFont="1" applyFill="1" applyBorder="1" applyAlignment="1">
      <alignment horizontal="left" vertical="center"/>
    </xf>
    <xf numFmtId="4" fontId="59" fillId="0" borderId="0" xfId="0" applyNumberFormat="1" applyFont="1" applyAlignment="1">
      <alignment vertical="center" wrapText="1"/>
    </xf>
    <xf numFmtId="0" fontId="38" fillId="0" borderId="0" xfId="0" applyFont="1" applyAlignment="1">
      <alignment vertical="center" wrapText="1"/>
    </xf>
    <xf numFmtId="218" fontId="60" fillId="0" borderId="0" xfId="0" applyNumberFormat="1" applyFont="1" applyFill="1" applyAlignment="1">
      <alignment/>
    </xf>
    <xf numFmtId="0" fontId="10" fillId="0" borderId="0" xfId="0" applyFont="1" applyFill="1" applyAlignment="1">
      <alignment/>
    </xf>
    <xf numFmtId="0" fontId="10" fillId="0" borderId="0" xfId="0" applyFont="1" applyFill="1" applyAlignment="1">
      <alignment horizontal="center" vertical="center"/>
    </xf>
    <xf numFmtId="196" fontId="60" fillId="0" borderId="0" xfId="0" applyNumberFormat="1" applyFont="1" applyFill="1" applyAlignment="1">
      <alignment horizontal="center" vertical="center"/>
    </xf>
    <xf numFmtId="0" fontId="61" fillId="0" borderId="0" xfId="0" applyFont="1" applyAlignment="1">
      <alignment horizontal="center" vertical="center"/>
    </xf>
    <xf numFmtId="177" fontId="60" fillId="0" borderId="0" xfId="42" applyNumberFormat="1" applyFont="1" applyFill="1" applyAlignment="1">
      <alignment horizontal="center" vertical="center"/>
    </xf>
    <xf numFmtId="198" fontId="60" fillId="0" borderId="0" xfId="42" applyNumberFormat="1" applyFont="1" applyFill="1" applyAlignment="1">
      <alignment horizontal="center" vertical="center"/>
    </xf>
    <xf numFmtId="222" fontId="60" fillId="0" borderId="0" xfId="42" applyNumberFormat="1" applyFont="1" applyFill="1" applyAlignment="1">
      <alignment horizontal="center" vertical="center"/>
    </xf>
    <xf numFmtId="0" fontId="32" fillId="0" borderId="0" xfId="0" applyFont="1" applyAlignment="1">
      <alignment horizontal="left"/>
    </xf>
    <xf numFmtId="0" fontId="37" fillId="0" borderId="0" xfId="0" applyFont="1" applyFill="1" applyBorder="1" applyAlignment="1">
      <alignment horizontal="left"/>
    </xf>
    <xf numFmtId="0" fontId="32" fillId="0" borderId="0" xfId="0" applyFont="1" applyAlignment="1">
      <alignment horizontal="left" wrapText="1"/>
    </xf>
    <xf numFmtId="0" fontId="35" fillId="0" borderId="0" xfId="0" applyFont="1" applyAlignment="1">
      <alignment horizontal="left" wrapText="1"/>
    </xf>
    <xf numFmtId="14" fontId="30" fillId="0" borderId="0" xfId="0" applyNumberFormat="1" applyFont="1" applyAlignment="1">
      <alignment horizontal="left"/>
    </xf>
    <xf numFmtId="0" fontId="36" fillId="0" borderId="0" xfId="0" applyFont="1" applyAlignment="1">
      <alignment horizontal="left" wrapText="1"/>
    </xf>
    <xf numFmtId="4" fontId="32" fillId="0" borderId="0" xfId="0" applyNumberFormat="1" applyFont="1" applyAlignment="1">
      <alignment horizontal="left"/>
    </xf>
    <xf numFmtId="177" fontId="32" fillId="0" borderId="0" xfId="42" applyFont="1" applyAlignment="1">
      <alignment horizontal="left"/>
    </xf>
    <xf numFmtId="0" fontId="32" fillId="0" borderId="0" xfId="0" applyFont="1" applyBorder="1" applyAlignment="1">
      <alignment vertical="center"/>
    </xf>
    <xf numFmtId="0" fontId="30" fillId="0" borderId="0" xfId="0" applyFont="1" applyFill="1" applyBorder="1" applyAlignment="1">
      <alignment vertical="center"/>
    </xf>
    <xf numFmtId="0" fontId="32" fillId="0" borderId="0" xfId="0" applyFont="1" applyBorder="1" applyAlignment="1">
      <alignment vertical="center" wrapText="1"/>
    </xf>
    <xf numFmtId="0" fontId="30" fillId="0" borderId="0" xfId="0" applyFont="1" applyBorder="1" applyAlignment="1">
      <alignment horizontal="center" vertical="center" wrapText="1"/>
    </xf>
    <xf numFmtId="3" fontId="30" fillId="0" borderId="0" xfId="0" applyNumberFormat="1" applyFont="1" applyBorder="1" applyAlignment="1">
      <alignment horizontal="center" vertical="center" wrapText="1"/>
    </xf>
    <xf numFmtId="3" fontId="29" fillId="0" borderId="0" xfId="42" applyNumberFormat="1" applyFont="1" applyBorder="1" applyAlignment="1">
      <alignment horizontal="right" vertical="center"/>
    </xf>
    <xf numFmtId="0" fontId="62" fillId="0" borderId="10" xfId="0" applyFont="1" applyFill="1" applyBorder="1" applyAlignment="1">
      <alignment vertical="center" wrapText="1"/>
    </xf>
    <xf numFmtId="3" fontId="62" fillId="0" borderId="10" xfId="0" applyNumberFormat="1" applyFont="1" applyFill="1" applyBorder="1" applyAlignment="1">
      <alignment horizontal="center" vertical="center" wrapText="1"/>
    </xf>
    <xf numFmtId="3" fontId="62" fillId="0" borderId="10" xfId="0" applyNumberFormat="1" applyFont="1" applyFill="1" applyBorder="1" applyAlignment="1">
      <alignment vertical="center" wrapText="1"/>
    </xf>
    <xf numFmtId="14" fontId="62" fillId="0" borderId="10" xfId="0" applyNumberFormat="1" applyFont="1" applyFill="1" applyBorder="1" applyAlignment="1">
      <alignment horizontal="center" vertical="center" wrapText="1"/>
    </xf>
    <xf numFmtId="0" fontId="62" fillId="0" borderId="10" xfId="0" applyFont="1" applyFill="1" applyBorder="1" applyAlignment="1">
      <alignment vertical="center"/>
    </xf>
    <xf numFmtId="195" fontId="62" fillId="0" borderId="10" xfId="0" applyNumberFormat="1" applyFont="1" applyFill="1" applyBorder="1" applyAlignment="1">
      <alignment horizontal="left" vertical="center"/>
    </xf>
    <xf numFmtId="4" fontId="62" fillId="0" borderId="10" xfId="0" applyNumberFormat="1" applyFont="1" applyFill="1" applyBorder="1" applyAlignment="1">
      <alignment horizontal="right" vertical="center"/>
    </xf>
    <xf numFmtId="0" fontId="62" fillId="0" borderId="10" xfId="0" applyFont="1" applyFill="1" applyBorder="1" applyAlignment="1">
      <alignment horizontal="center" vertical="center" wrapText="1"/>
    </xf>
    <xf numFmtId="3" fontId="62" fillId="0" borderId="10" xfId="0" applyNumberFormat="1" applyFont="1" applyFill="1" applyBorder="1" applyAlignment="1">
      <alignment horizontal="right" vertical="center"/>
    </xf>
    <xf numFmtId="4" fontId="62" fillId="0" borderId="10" xfId="0" applyNumberFormat="1" applyFont="1" applyFill="1" applyBorder="1" applyAlignment="1">
      <alignment horizontal="left" vertical="center"/>
    </xf>
    <xf numFmtId="223" fontId="62" fillId="0" borderId="10" xfId="0" applyNumberFormat="1" applyFont="1" applyFill="1" applyBorder="1" applyAlignment="1">
      <alignment vertical="center"/>
    </xf>
    <xf numFmtId="14" fontId="62" fillId="0" borderId="10" xfId="0" applyNumberFormat="1" applyFont="1" applyFill="1" applyBorder="1" applyAlignment="1">
      <alignment horizontal="left" vertical="center" wrapText="1"/>
    </xf>
    <xf numFmtId="0" fontId="62" fillId="0" borderId="10" xfId="57" applyFont="1" applyFill="1" applyBorder="1" applyAlignment="1">
      <alignment vertical="center" wrapText="1"/>
      <protection/>
    </xf>
    <xf numFmtId="0" fontId="30" fillId="0" borderId="0" xfId="0" applyFont="1" applyFill="1" applyBorder="1" applyAlignment="1">
      <alignment horizontal="left" vertical="top" wrapText="1"/>
    </xf>
    <xf numFmtId="0" fontId="30" fillId="0" borderId="11" xfId="0" applyFont="1" applyFill="1" applyBorder="1" applyAlignment="1">
      <alignment horizontal="left" vertical="top" wrapText="1"/>
    </xf>
    <xf numFmtId="0" fontId="40"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89"/>
  <sheetViews>
    <sheetView tabSelected="1" zoomScalePageLayoutView="0" workbookViewId="0" topLeftCell="A78">
      <selection activeCell="R85" sqref="R8:R85"/>
    </sheetView>
  </sheetViews>
  <sheetFormatPr defaultColWidth="8.8984375" defaultRowHeight="14.25"/>
  <cols>
    <col min="1" max="1" width="3.3984375" style="31" customWidth="1"/>
    <col min="2" max="2" width="25.69921875" style="27" customWidth="1"/>
    <col min="3" max="3" width="26.5" style="40" customWidth="1"/>
    <col min="4" max="4" width="0.4921875" style="45" hidden="1" customWidth="1"/>
    <col min="5" max="5" width="7.3984375" style="40" customWidth="1"/>
    <col min="6" max="6" width="10.19921875" style="47" customWidth="1"/>
    <col min="7" max="7" width="5.59765625" style="47" hidden="1" customWidth="1"/>
    <col min="8" max="8" width="7.5" style="41" customWidth="1"/>
    <col min="9" max="9" width="15.59765625" style="42" hidden="1" customWidth="1"/>
    <col min="10" max="10" width="14" style="42" customWidth="1"/>
    <col min="11" max="11" width="12.19921875" style="42" customWidth="1"/>
    <col min="12" max="12" width="11.3984375" style="42" customWidth="1"/>
    <col min="13" max="13" width="10.69921875" style="42" customWidth="1"/>
    <col min="14" max="14" width="12.19921875" style="42" customWidth="1"/>
    <col min="15" max="15" width="7.5" style="42" customWidth="1"/>
    <col min="16" max="16" width="0.8984375" style="42" hidden="1" customWidth="1"/>
    <col min="17" max="17" width="13.09765625" style="42" customWidth="1"/>
    <col min="18" max="18" width="12.3984375" style="44" customWidth="1"/>
    <col min="19" max="19" width="16.8984375" style="31" customWidth="1"/>
    <col min="20" max="16384" width="8.8984375" style="31" customWidth="1"/>
  </cols>
  <sheetData>
    <row r="1" spans="2:18" s="26" customFormat="1" ht="12">
      <c r="B1" s="27"/>
      <c r="F1" s="28"/>
      <c r="G1" s="28"/>
      <c r="H1" s="29"/>
      <c r="I1" s="30"/>
      <c r="J1" s="30"/>
      <c r="K1" s="30"/>
      <c r="L1" s="30"/>
      <c r="M1" s="30"/>
      <c r="N1" s="30"/>
      <c r="O1" s="30"/>
      <c r="P1" s="30"/>
      <c r="R1" s="30"/>
    </row>
    <row r="2" spans="2:18" s="26" customFormat="1" ht="10.5" customHeight="1">
      <c r="B2" s="27"/>
      <c r="F2" s="28"/>
      <c r="G2" s="28"/>
      <c r="H2" s="29"/>
      <c r="I2" s="30"/>
      <c r="J2" s="30"/>
      <c r="K2" s="30"/>
      <c r="L2" s="30"/>
      <c r="M2" s="30"/>
      <c r="N2" s="30"/>
      <c r="O2" s="30"/>
      <c r="P2" s="30"/>
      <c r="R2" s="30"/>
    </row>
    <row r="3" spans="2:18" s="26" customFormat="1" ht="12">
      <c r="B3" s="27"/>
      <c r="F3" s="28"/>
      <c r="G3" s="28"/>
      <c r="H3" s="29"/>
      <c r="I3" s="30"/>
      <c r="J3" s="30"/>
      <c r="K3" s="30"/>
      <c r="L3" s="30"/>
      <c r="M3" s="30"/>
      <c r="N3" s="30"/>
      <c r="O3" s="30"/>
      <c r="P3" s="30"/>
      <c r="Q3" s="30"/>
      <c r="R3" s="30"/>
    </row>
    <row r="4" spans="2:18" ht="22.5" customHeight="1">
      <c r="B4" s="88" t="s">
        <v>188</v>
      </c>
      <c r="C4" s="88"/>
      <c r="D4" s="88"/>
      <c r="E4" s="88"/>
      <c r="F4" s="88"/>
      <c r="G4" s="88"/>
      <c r="H4" s="88"/>
      <c r="I4" s="88"/>
      <c r="J4" s="88"/>
      <c r="K4" s="88"/>
      <c r="L4" s="88"/>
      <c r="M4" s="88"/>
      <c r="N4" s="88"/>
      <c r="O4" s="88"/>
      <c r="P4" s="88"/>
      <c r="Q4" s="88"/>
      <c r="R4" s="88"/>
    </row>
    <row r="5" spans="2:18" ht="15.75" customHeight="1">
      <c r="B5" s="50"/>
      <c r="C5" s="50"/>
      <c r="D5" s="50"/>
      <c r="E5" s="50"/>
      <c r="F5" s="50"/>
      <c r="G5" s="50"/>
      <c r="H5" s="50"/>
      <c r="I5" s="50"/>
      <c r="J5" s="50"/>
      <c r="K5" s="50"/>
      <c r="L5" s="50"/>
      <c r="M5" s="50"/>
      <c r="N5" s="50"/>
      <c r="O5" s="50"/>
      <c r="P5" s="50"/>
      <c r="Q5" s="50"/>
      <c r="R5" s="50"/>
    </row>
    <row r="6" spans="2:18" s="32" customFormat="1" ht="12.75">
      <c r="B6" s="33"/>
      <c r="C6" s="34"/>
      <c r="F6" s="46"/>
      <c r="G6" s="46"/>
      <c r="H6" s="34"/>
      <c r="I6" s="35"/>
      <c r="J6" s="35"/>
      <c r="K6" s="35"/>
      <c r="L6" s="35"/>
      <c r="M6" s="35"/>
      <c r="N6" s="35"/>
      <c r="O6" s="35"/>
      <c r="P6" s="35"/>
      <c r="Q6" s="35"/>
      <c r="R6" s="36"/>
    </row>
    <row r="7" spans="1:18" s="37" customFormat="1" ht="72" customHeight="1">
      <c r="A7" s="73"/>
      <c r="B7" s="74" t="s">
        <v>89</v>
      </c>
      <c r="C7" s="74" t="s">
        <v>99</v>
      </c>
      <c r="D7" s="75"/>
      <c r="E7" s="74" t="s">
        <v>82</v>
      </c>
      <c r="F7" s="76" t="s">
        <v>100</v>
      </c>
      <c r="G7" s="76" t="s">
        <v>168</v>
      </c>
      <c r="H7" s="74" t="s">
        <v>83</v>
      </c>
      <c r="I7" s="74" t="s">
        <v>174</v>
      </c>
      <c r="J7" s="74" t="s">
        <v>84</v>
      </c>
      <c r="K7" s="74" t="s">
        <v>85</v>
      </c>
      <c r="L7" s="74" t="s">
        <v>167</v>
      </c>
      <c r="M7" s="74" t="s">
        <v>113</v>
      </c>
      <c r="N7" s="74" t="s">
        <v>104</v>
      </c>
      <c r="O7" s="74" t="s">
        <v>107</v>
      </c>
      <c r="P7" s="74" t="s">
        <v>108</v>
      </c>
      <c r="Q7" s="74" t="s">
        <v>105</v>
      </c>
      <c r="R7" s="74" t="s">
        <v>106</v>
      </c>
    </row>
    <row r="8" spans="1:19" s="39" customFormat="1" ht="33.75" customHeight="1">
      <c r="A8" s="77">
        <v>1</v>
      </c>
      <c r="B8" s="73" t="s">
        <v>79</v>
      </c>
      <c r="C8" s="73" t="s">
        <v>80</v>
      </c>
      <c r="D8" s="73" t="s">
        <v>15</v>
      </c>
      <c r="E8" s="73" t="s">
        <v>27</v>
      </c>
      <c r="F8" s="78">
        <v>36406</v>
      </c>
      <c r="G8" s="79">
        <v>2.5</v>
      </c>
      <c r="H8" s="80" t="s">
        <v>1</v>
      </c>
      <c r="I8" s="81">
        <v>1810352.88</v>
      </c>
      <c r="J8" s="81">
        <v>1810352.88</v>
      </c>
      <c r="K8" s="81">
        <v>1810352.88</v>
      </c>
      <c r="L8" s="81"/>
      <c r="M8" s="81">
        <v>1493428.72</v>
      </c>
      <c r="N8" s="81">
        <v>738502.7</v>
      </c>
      <c r="O8" s="81"/>
      <c r="P8" s="81"/>
      <c r="Q8" s="81">
        <v>316924.16</v>
      </c>
      <c r="R8" s="81">
        <v>900761.847552</v>
      </c>
      <c r="S8" s="49"/>
    </row>
    <row r="9" spans="1:19" s="39" customFormat="1" ht="37.5" customHeight="1">
      <c r="A9" s="77">
        <f>A8+1</f>
        <v>2</v>
      </c>
      <c r="B9" s="73" t="s">
        <v>75</v>
      </c>
      <c r="C9" s="73" t="s">
        <v>78</v>
      </c>
      <c r="D9" s="73" t="s">
        <v>20</v>
      </c>
      <c r="E9" s="73" t="s">
        <v>27</v>
      </c>
      <c r="F9" s="78">
        <v>37956</v>
      </c>
      <c r="G9" s="79"/>
      <c r="H9" s="80" t="s">
        <v>1</v>
      </c>
      <c r="I9" s="81">
        <v>190024.79</v>
      </c>
      <c r="J9" s="81">
        <v>190024.79</v>
      </c>
      <c r="K9" s="81">
        <v>190024.79</v>
      </c>
      <c r="L9" s="81"/>
      <c r="M9" s="81">
        <v>105928.578</v>
      </c>
      <c r="N9" s="81">
        <v>27080.579</v>
      </c>
      <c r="O9" s="81"/>
      <c r="P9" s="81"/>
      <c r="Q9" s="81">
        <v>84096.212</v>
      </c>
      <c r="R9" s="81">
        <v>239018.2537464</v>
      </c>
      <c r="S9" s="38"/>
    </row>
    <row r="10" spans="1:19" s="39" customFormat="1" ht="39" customHeight="1">
      <c r="A10" s="77">
        <f aca="true" t="shared" si="0" ref="A10:A27">A9+1</f>
        <v>3</v>
      </c>
      <c r="B10" s="73" t="s">
        <v>67</v>
      </c>
      <c r="C10" s="73" t="s">
        <v>176</v>
      </c>
      <c r="D10" s="73" t="s">
        <v>22</v>
      </c>
      <c r="E10" s="73" t="s">
        <v>27</v>
      </c>
      <c r="F10" s="78">
        <v>38901</v>
      </c>
      <c r="G10" s="79">
        <v>1</v>
      </c>
      <c r="H10" s="80" t="s">
        <v>1</v>
      </c>
      <c r="I10" s="81">
        <v>8313250.19</v>
      </c>
      <c r="J10" s="81">
        <v>8313250.19</v>
      </c>
      <c r="K10" s="81">
        <v>8313250.19</v>
      </c>
      <c r="L10" s="81">
        <v>736136.24</v>
      </c>
      <c r="M10" s="81">
        <v>3995375.2</v>
      </c>
      <c r="N10" s="81">
        <v>959168.98</v>
      </c>
      <c r="O10" s="81"/>
      <c r="P10" s="81"/>
      <c r="Q10" s="81">
        <v>3581738.75</v>
      </c>
      <c r="R10" s="81">
        <v>10180017.87525</v>
      </c>
      <c r="S10" s="38"/>
    </row>
    <row r="11" spans="1:19" ht="39" customHeight="1">
      <c r="A11" s="77">
        <f t="shared" si="0"/>
        <v>4</v>
      </c>
      <c r="B11" s="73" t="s">
        <v>67</v>
      </c>
      <c r="C11" s="73" t="s">
        <v>177</v>
      </c>
      <c r="D11" s="73" t="s">
        <v>16</v>
      </c>
      <c r="E11" s="73" t="s">
        <v>27</v>
      </c>
      <c r="F11" s="78">
        <v>38943</v>
      </c>
      <c r="G11" s="79">
        <v>1.5</v>
      </c>
      <c r="H11" s="80" t="s">
        <v>1</v>
      </c>
      <c r="I11" s="81">
        <v>10000000</v>
      </c>
      <c r="J11" s="81">
        <v>10000000</v>
      </c>
      <c r="K11" s="81">
        <v>10000000</v>
      </c>
      <c r="L11" s="81">
        <v>461109.68</v>
      </c>
      <c r="M11" s="81">
        <v>8063637.11</v>
      </c>
      <c r="N11" s="81">
        <v>1411627.205</v>
      </c>
      <c r="O11" s="81"/>
      <c r="P11" s="81"/>
      <c r="Q11" s="81">
        <v>1475253.21</v>
      </c>
      <c r="R11" s="81">
        <v>4192964.673462</v>
      </c>
      <c r="S11" s="38"/>
    </row>
    <row r="12" spans="1:19" s="39" customFormat="1" ht="39" customHeight="1">
      <c r="A12" s="77">
        <f t="shared" si="0"/>
        <v>5</v>
      </c>
      <c r="B12" s="73" t="s">
        <v>53</v>
      </c>
      <c r="C12" s="73" t="s">
        <v>76</v>
      </c>
      <c r="D12" s="73" t="s">
        <v>17</v>
      </c>
      <c r="E12" s="73" t="s">
        <v>27</v>
      </c>
      <c r="F12" s="78">
        <v>39150</v>
      </c>
      <c r="G12" s="79">
        <v>0.75</v>
      </c>
      <c r="H12" s="80" t="s">
        <v>1</v>
      </c>
      <c r="I12" s="81">
        <v>17079043.17</v>
      </c>
      <c r="J12" s="81">
        <v>17079043.17</v>
      </c>
      <c r="K12" s="81">
        <v>17079043.17</v>
      </c>
      <c r="L12" s="81">
        <v>852000</v>
      </c>
      <c r="M12" s="81">
        <v>2840000</v>
      </c>
      <c r="N12" s="81">
        <v>1617797.422</v>
      </c>
      <c r="O12" s="81"/>
      <c r="P12" s="81"/>
      <c r="Q12" s="81">
        <v>13387043.17</v>
      </c>
      <c r="R12" s="81">
        <v>38048654.097774</v>
      </c>
      <c r="S12" s="38"/>
    </row>
    <row r="13" spans="1:19" s="39" customFormat="1" ht="51" customHeight="1">
      <c r="A13" s="77">
        <f t="shared" si="0"/>
        <v>6</v>
      </c>
      <c r="B13" s="73" t="s">
        <v>53</v>
      </c>
      <c r="C13" s="73" t="s">
        <v>189</v>
      </c>
      <c r="D13" s="73" t="s">
        <v>154</v>
      </c>
      <c r="E13" s="73" t="s">
        <v>27</v>
      </c>
      <c r="F13" s="78">
        <v>44026</v>
      </c>
      <c r="G13" s="79">
        <v>0.75</v>
      </c>
      <c r="H13" s="80" t="s">
        <v>1</v>
      </c>
      <c r="I13" s="81">
        <v>852000</v>
      </c>
      <c r="J13" s="81">
        <v>852000</v>
      </c>
      <c r="K13" s="81">
        <v>852000</v>
      </c>
      <c r="L13" s="81"/>
      <c r="M13" s="81"/>
      <c r="N13" s="81">
        <v>9585</v>
      </c>
      <c r="O13" s="81"/>
      <c r="P13" s="81"/>
      <c r="Q13" s="81">
        <v>852000</v>
      </c>
      <c r="R13" s="81">
        <v>2421554.4</v>
      </c>
      <c r="S13" s="38"/>
    </row>
    <row r="14" spans="1:19" ht="33.75" customHeight="1">
      <c r="A14" s="77">
        <f>A13+1</f>
        <v>7</v>
      </c>
      <c r="B14" s="75" t="s">
        <v>81</v>
      </c>
      <c r="C14" s="73" t="s">
        <v>73</v>
      </c>
      <c r="D14" s="73" t="s">
        <v>14</v>
      </c>
      <c r="E14" s="73" t="s">
        <v>29</v>
      </c>
      <c r="F14" s="78">
        <v>39799</v>
      </c>
      <c r="G14" s="79">
        <v>2.3</v>
      </c>
      <c r="H14" s="80" t="s">
        <v>3</v>
      </c>
      <c r="I14" s="81">
        <v>2954862209</v>
      </c>
      <c r="J14" s="81">
        <v>2954862209</v>
      </c>
      <c r="K14" s="81">
        <v>2954862209</v>
      </c>
      <c r="L14" s="81"/>
      <c r="M14" s="81">
        <v>2764472729.19</v>
      </c>
      <c r="N14" s="81">
        <v>543092577.216</v>
      </c>
      <c r="O14" s="81"/>
      <c r="P14" s="81"/>
      <c r="Q14" s="81">
        <v>190389479.81</v>
      </c>
      <c r="R14" s="81">
        <v>3420918.1732260794</v>
      </c>
      <c r="S14" s="38"/>
    </row>
    <row r="15" spans="1:19" ht="37.5" customHeight="1">
      <c r="A15" s="77">
        <f t="shared" si="0"/>
        <v>8</v>
      </c>
      <c r="B15" s="75" t="s">
        <v>77</v>
      </c>
      <c r="C15" s="73" t="s">
        <v>45</v>
      </c>
      <c r="D15" s="73" t="s">
        <v>13</v>
      </c>
      <c r="E15" s="73" t="s">
        <v>28</v>
      </c>
      <c r="F15" s="78">
        <v>39843</v>
      </c>
      <c r="G15" s="79">
        <v>1.1</v>
      </c>
      <c r="H15" s="80" t="s">
        <v>1</v>
      </c>
      <c r="I15" s="81">
        <v>4690000</v>
      </c>
      <c r="J15" s="81">
        <v>4690000</v>
      </c>
      <c r="K15" s="81">
        <v>4690000</v>
      </c>
      <c r="L15" s="81"/>
      <c r="M15" s="81">
        <v>3158909</v>
      </c>
      <c r="N15" s="81">
        <v>599975.5</v>
      </c>
      <c r="O15" s="81"/>
      <c r="P15" s="81"/>
      <c r="Q15" s="81">
        <v>1531091</v>
      </c>
      <c r="R15" s="81">
        <v>4351666.8402</v>
      </c>
      <c r="S15" s="38"/>
    </row>
    <row r="16" spans="1:19" s="39" customFormat="1" ht="51.75" customHeight="1">
      <c r="A16" s="77">
        <f t="shared" si="0"/>
        <v>9</v>
      </c>
      <c r="B16" s="73" t="s">
        <v>68</v>
      </c>
      <c r="C16" s="73" t="s">
        <v>97</v>
      </c>
      <c r="D16" s="73" t="s">
        <v>21</v>
      </c>
      <c r="E16" s="73" t="s">
        <v>27</v>
      </c>
      <c r="F16" s="78">
        <v>39909</v>
      </c>
      <c r="G16" s="79">
        <v>2</v>
      </c>
      <c r="H16" s="80" t="s">
        <v>1</v>
      </c>
      <c r="I16" s="81">
        <v>10000000</v>
      </c>
      <c r="J16" s="81">
        <v>6700000</v>
      </c>
      <c r="K16" s="81">
        <v>6700000</v>
      </c>
      <c r="L16" s="81"/>
      <c r="M16" s="81">
        <v>4242700</v>
      </c>
      <c r="N16" s="81">
        <v>1242759.158</v>
      </c>
      <c r="O16" s="81"/>
      <c r="P16" s="81"/>
      <c r="Q16" s="81">
        <v>2457300</v>
      </c>
      <c r="R16" s="81">
        <v>6984138.0600000005</v>
      </c>
      <c r="S16" s="38"/>
    </row>
    <row r="17" spans="1:19" s="39" customFormat="1" ht="39.75" customHeight="1">
      <c r="A17" s="77">
        <f>A16+1</f>
        <v>10</v>
      </c>
      <c r="B17" s="73" t="s">
        <v>53</v>
      </c>
      <c r="C17" s="73" t="s">
        <v>98</v>
      </c>
      <c r="D17" s="73" t="s">
        <v>36</v>
      </c>
      <c r="E17" s="73" t="s">
        <v>27</v>
      </c>
      <c r="F17" s="78">
        <v>39909</v>
      </c>
      <c r="G17" s="79">
        <v>2</v>
      </c>
      <c r="H17" s="80" t="s">
        <v>1</v>
      </c>
      <c r="I17" s="81">
        <v>38300000</v>
      </c>
      <c r="J17" s="81">
        <v>38299257.82</v>
      </c>
      <c r="K17" s="81">
        <v>38299257.82</v>
      </c>
      <c r="L17" s="81">
        <v>5106800</v>
      </c>
      <c r="M17" s="81">
        <v>19150500</v>
      </c>
      <c r="N17" s="81">
        <v>6727021.028</v>
      </c>
      <c r="O17" s="81"/>
      <c r="P17" s="81"/>
      <c r="Q17" s="81">
        <v>14041957.82</v>
      </c>
      <c r="R17" s="81">
        <v>39910052.516004</v>
      </c>
      <c r="S17" s="38"/>
    </row>
    <row r="18" spans="1:19" s="39" customFormat="1" ht="56.25" customHeight="1">
      <c r="A18" s="77">
        <f>A17+1</f>
        <v>11</v>
      </c>
      <c r="B18" s="73" t="s">
        <v>53</v>
      </c>
      <c r="C18" s="73" t="s">
        <v>190</v>
      </c>
      <c r="D18" s="73" t="s">
        <v>155</v>
      </c>
      <c r="E18" s="73" t="s">
        <v>27</v>
      </c>
      <c r="F18" s="78">
        <v>44026</v>
      </c>
      <c r="G18" s="79">
        <v>2</v>
      </c>
      <c r="H18" s="80" t="s">
        <v>1</v>
      </c>
      <c r="I18" s="81">
        <v>5106800</v>
      </c>
      <c r="J18" s="81">
        <v>5106800</v>
      </c>
      <c r="K18" s="81">
        <v>5106800</v>
      </c>
      <c r="L18" s="81">
        <v>1276700</v>
      </c>
      <c r="M18" s="81"/>
      <c r="N18" s="81">
        <v>140437</v>
      </c>
      <c r="O18" s="81"/>
      <c r="P18" s="81"/>
      <c r="Q18" s="81">
        <v>3830100</v>
      </c>
      <c r="R18" s="81">
        <v>10885910.22</v>
      </c>
      <c r="S18" s="38"/>
    </row>
    <row r="19" spans="1:19" s="39" customFormat="1" ht="56.25" customHeight="1">
      <c r="A19" s="77">
        <f>A18+1</f>
        <v>12</v>
      </c>
      <c r="B19" s="73" t="s">
        <v>53</v>
      </c>
      <c r="C19" s="73" t="s">
        <v>191</v>
      </c>
      <c r="D19" s="73" t="s">
        <v>169</v>
      </c>
      <c r="E19" s="73" t="s">
        <v>27</v>
      </c>
      <c r="F19" s="78">
        <v>44593</v>
      </c>
      <c r="G19" s="79">
        <v>2</v>
      </c>
      <c r="H19" s="80" t="s">
        <v>1</v>
      </c>
      <c r="I19" s="81">
        <v>1276700</v>
      </c>
      <c r="J19" s="81">
        <v>1276700</v>
      </c>
      <c r="K19" s="81">
        <v>1276700</v>
      </c>
      <c r="L19" s="81"/>
      <c r="M19" s="81"/>
      <c r="N19" s="81">
        <v>12767</v>
      </c>
      <c r="O19" s="81"/>
      <c r="P19" s="81"/>
      <c r="Q19" s="81">
        <v>1276700</v>
      </c>
      <c r="R19" s="81">
        <v>3628636.74</v>
      </c>
      <c r="S19" s="38"/>
    </row>
    <row r="20" spans="1:19" s="39" customFormat="1" ht="30.75" customHeight="1">
      <c r="A20" s="77">
        <f>A19+1</f>
        <v>13</v>
      </c>
      <c r="B20" s="75" t="s">
        <v>72</v>
      </c>
      <c r="C20" s="73" t="s">
        <v>95</v>
      </c>
      <c r="D20" s="73" t="s">
        <v>12</v>
      </c>
      <c r="E20" s="73" t="s">
        <v>26</v>
      </c>
      <c r="F20" s="78">
        <v>40375</v>
      </c>
      <c r="G20" s="79">
        <v>4.73</v>
      </c>
      <c r="H20" s="80" t="s">
        <v>1</v>
      </c>
      <c r="I20" s="81">
        <v>82476264.88</v>
      </c>
      <c r="J20" s="81">
        <v>82476264.87</v>
      </c>
      <c r="K20" s="81">
        <v>82476264.88</v>
      </c>
      <c r="L20" s="81"/>
      <c r="M20" s="81">
        <v>35212551.013</v>
      </c>
      <c r="N20" s="81">
        <v>4930837.6</v>
      </c>
      <c r="O20" s="81"/>
      <c r="P20" s="81"/>
      <c r="Q20" s="81">
        <v>47263713.867</v>
      </c>
      <c r="R20" s="81">
        <v>134332927.5527874</v>
      </c>
      <c r="S20" s="38"/>
    </row>
    <row r="21" spans="1:19" s="39" customFormat="1" ht="39" customHeight="1">
      <c r="A21" s="77">
        <f t="shared" si="0"/>
        <v>14</v>
      </c>
      <c r="B21" s="75" t="s">
        <v>72</v>
      </c>
      <c r="C21" s="73" t="s">
        <v>96</v>
      </c>
      <c r="D21" s="73" t="s">
        <v>9</v>
      </c>
      <c r="E21" s="73" t="s">
        <v>25</v>
      </c>
      <c r="F21" s="78">
        <v>40375</v>
      </c>
      <c r="G21" s="79">
        <v>3.922</v>
      </c>
      <c r="H21" s="80" t="s">
        <v>1</v>
      </c>
      <c r="I21" s="81">
        <v>82691647.35</v>
      </c>
      <c r="J21" s="81">
        <v>59193644.91</v>
      </c>
      <c r="K21" s="81">
        <v>59193644.91</v>
      </c>
      <c r="L21" s="81"/>
      <c r="M21" s="81">
        <v>42755680.74</v>
      </c>
      <c r="N21" s="81">
        <v>5568690.04</v>
      </c>
      <c r="O21" s="81"/>
      <c r="P21" s="81"/>
      <c r="Q21" s="81">
        <v>16437964.17</v>
      </c>
      <c r="R21" s="81">
        <v>46719981.763974</v>
      </c>
      <c r="S21" s="38"/>
    </row>
    <row r="22" spans="1:19" s="39" customFormat="1" ht="39" customHeight="1">
      <c r="A22" s="77">
        <f t="shared" si="0"/>
        <v>15</v>
      </c>
      <c r="B22" s="75" t="s">
        <v>68</v>
      </c>
      <c r="C22" s="73" t="s">
        <v>48</v>
      </c>
      <c r="D22" s="73" t="s">
        <v>7</v>
      </c>
      <c r="E22" s="73" t="s">
        <v>25</v>
      </c>
      <c r="F22" s="78">
        <v>40379</v>
      </c>
      <c r="G22" s="79">
        <v>4.999</v>
      </c>
      <c r="H22" s="80" t="s">
        <v>1</v>
      </c>
      <c r="I22" s="81">
        <v>3000000</v>
      </c>
      <c r="J22" s="81">
        <v>3000000</v>
      </c>
      <c r="K22" s="81">
        <v>3000000</v>
      </c>
      <c r="L22" s="81"/>
      <c r="M22" s="81">
        <v>1986146.83</v>
      </c>
      <c r="N22" s="81">
        <v>230373.37</v>
      </c>
      <c r="O22" s="81"/>
      <c r="P22" s="81"/>
      <c r="Q22" s="81">
        <v>1013853.17</v>
      </c>
      <c r="R22" s="81">
        <v>2881573.479774</v>
      </c>
      <c r="S22" s="38"/>
    </row>
    <row r="23" spans="1:19" s="39" customFormat="1" ht="39" customHeight="1">
      <c r="A23" s="77">
        <f t="shared" si="0"/>
        <v>16</v>
      </c>
      <c r="B23" s="73" t="s">
        <v>70</v>
      </c>
      <c r="C23" s="73" t="s">
        <v>94</v>
      </c>
      <c r="D23" s="73" t="s">
        <v>136</v>
      </c>
      <c r="E23" s="73" t="s">
        <v>24</v>
      </c>
      <c r="F23" s="78">
        <v>40724</v>
      </c>
      <c r="G23" s="79">
        <v>1.5</v>
      </c>
      <c r="H23" s="80" t="s">
        <v>2</v>
      </c>
      <c r="I23" s="81">
        <v>49559548</v>
      </c>
      <c r="J23" s="81">
        <v>48482238.43</v>
      </c>
      <c r="K23" s="81">
        <v>48482238.43</v>
      </c>
      <c r="L23" s="81">
        <v>8259924.68</v>
      </c>
      <c r="M23" s="81">
        <v>10198163.55</v>
      </c>
      <c r="N23" s="81">
        <v>1636674.94</v>
      </c>
      <c r="O23" s="81"/>
      <c r="P23" s="81"/>
      <c r="Q23" s="81">
        <v>30024150.2</v>
      </c>
      <c r="R23" s="81">
        <v>105742082.50247845</v>
      </c>
      <c r="S23" s="38"/>
    </row>
    <row r="24" spans="1:19" s="39" customFormat="1" ht="60" customHeight="1">
      <c r="A24" s="77">
        <f>A23+1</f>
        <v>17</v>
      </c>
      <c r="B24" s="73" t="s">
        <v>70</v>
      </c>
      <c r="C24" s="73" t="s">
        <v>192</v>
      </c>
      <c r="D24" s="73" t="s">
        <v>156</v>
      </c>
      <c r="E24" s="73" t="s">
        <v>24</v>
      </c>
      <c r="F24" s="78">
        <v>44274</v>
      </c>
      <c r="G24" s="79">
        <v>1.5</v>
      </c>
      <c r="H24" s="80" t="s">
        <v>2</v>
      </c>
      <c r="I24" s="81">
        <v>8259924.68</v>
      </c>
      <c r="J24" s="81">
        <v>8259924.68</v>
      </c>
      <c r="K24" s="81">
        <v>8259924.68</v>
      </c>
      <c r="L24" s="81"/>
      <c r="M24" s="81"/>
      <c r="N24" s="81">
        <v>216823.04</v>
      </c>
      <c r="O24" s="81"/>
      <c r="P24" s="81"/>
      <c r="Q24" s="81">
        <v>8259924.68</v>
      </c>
      <c r="R24" s="81">
        <v>29090636.40964659</v>
      </c>
      <c r="S24" s="38"/>
    </row>
    <row r="25" spans="1:19" s="39" customFormat="1" ht="39" customHeight="1">
      <c r="A25" s="77">
        <f t="shared" si="0"/>
        <v>18</v>
      </c>
      <c r="B25" s="75" t="s">
        <v>74</v>
      </c>
      <c r="C25" s="73" t="s">
        <v>71</v>
      </c>
      <c r="D25" s="73" t="s">
        <v>10</v>
      </c>
      <c r="E25" s="73" t="s">
        <v>26</v>
      </c>
      <c r="F25" s="78">
        <v>40744</v>
      </c>
      <c r="G25" s="79">
        <v>4.79</v>
      </c>
      <c r="H25" s="80" t="s">
        <v>1</v>
      </c>
      <c r="I25" s="81">
        <v>20000000</v>
      </c>
      <c r="J25" s="81">
        <v>23500000</v>
      </c>
      <c r="K25" s="81">
        <v>23500000</v>
      </c>
      <c r="L25" s="81">
        <v>4615384.56</v>
      </c>
      <c r="M25" s="81">
        <v>2445030.01</v>
      </c>
      <c r="N25" s="81">
        <v>1257299.04</v>
      </c>
      <c r="O25" s="81"/>
      <c r="P25" s="81"/>
      <c r="Q25" s="81">
        <v>16439585.43</v>
      </c>
      <c r="R25" s="81">
        <v>46724589.709146</v>
      </c>
      <c r="S25" s="38"/>
    </row>
    <row r="26" spans="1:19" s="39" customFormat="1" ht="54.75" customHeight="1">
      <c r="A26" s="77">
        <f t="shared" si="0"/>
        <v>19</v>
      </c>
      <c r="B26" s="75" t="s">
        <v>74</v>
      </c>
      <c r="C26" s="73" t="s">
        <v>193</v>
      </c>
      <c r="D26" s="73" t="s">
        <v>157</v>
      </c>
      <c r="E26" s="73" t="s">
        <v>26</v>
      </c>
      <c r="F26" s="78">
        <v>44040</v>
      </c>
      <c r="G26" s="79">
        <v>4.73</v>
      </c>
      <c r="H26" s="80" t="s">
        <v>1</v>
      </c>
      <c r="I26" s="81">
        <v>4615384.56</v>
      </c>
      <c r="J26" s="81">
        <v>4615384.56</v>
      </c>
      <c r="K26" s="81">
        <v>4615384.56</v>
      </c>
      <c r="L26" s="81"/>
      <c r="M26" s="81"/>
      <c r="N26" s="81">
        <v>81726.14</v>
      </c>
      <c r="O26" s="81"/>
      <c r="P26" s="81"/>
      <c r="Q26" s="81">
        <v>4615384.56</v>
      </c>
      <c r="R26" s="81">
        <v>13117845.996431999</v>
      </c>
      <c r="S26" s="38"/>
    </row>
    <row r="27" spans="1:19" s="39" customFormat="1" ht="39" customHeight="1">
      <c r="A27" s="77">
        <f t="shared" si="0"/>
        <v>20</v>
      </c>
      <c r="B27" s="73" t="s">
        <v>70</v>
      </c>
      <c r="C27" s="82" t="s">
        <v>93</v>
      </c>
      <c r="D27" s="73" t="s">
        <v>8</v>
      </c>
      <c r="E27" s="73" t="s">
        <v>25</v>
      </c>
      <c r="F27" s="78">
        <v>40767</v>
      </c>
      <c r="G27" s="79">
        <v>3.294</v>
      </c>
      <c r="H27" s="80" t="s">
        <v>1</v>
      </c>
      <c r="I27" s="81">
        <v>1503861.11</v>
      </c>
      <c r="J27" s="81">
        <v>1532199.11</v>
      </c>
      <c r="K27" s="81">
        <v>1532199.11</v>
      </c>
      <c r="L27" s="81"/>
      <c r="M27" s="81">
        <v>1532199.111</v>
      </c>
      <c r="N27" s="81">
        <v>84572.513</v>
      </c>
      <c r="O27" s="81"/>
      <c r="P27" s="81"/>
      <c r="Q27" s="81">
        <v>-0.001</v>
      </c>
      <c r="R27" s="81">
        <v>-0.0028422</v>
      </c>
      <c r="S27" s="38"/>
    </row>
    <row r="28" spans="1:19" s="39" customFormat="1" ht="43.5" customHeight="1">
      <c r="A28" s="77">
        <f aca="true" t="shared" si="1" ref="A28:A33">A27+1</f>
        <v>21</v>
      </c>
      <c r="B28" s="73" t="s">
        <v>70</v>
      </c>
      <c r="C28" s="73" t="s">
        <v>64</v>
      </c>
      <c r="D28" s="73" t="s">
        <v>6</v>
      </c>
      <c r="E28" s="73" t="s">
        <v>24</v>
      </c>
      <c r="F28" s="78">
        <v>40921</v>
      </c>
      <c r="G28" s="79">
        <v>1.5</v>
      </c>
      <c r="H28" s="80" t="s">
        <v>2</v>
      </c>
      <c r="I28" s="81">
        <v>25047000</v>
      </c>
      <c r="J28" s="81">
        <v>22949587.89</v>
      </c>
      <c r="K28" s="81">
        <v>22949587.89</v>
      </c>
      <c r="L28" s="81">
        <v>4174504</v>
      </c>
      <c r="M28" s="81">
        <v>3941455.54</v>
      </c>
      <c r="N28" s="81">
        <v>686359.46</v>
      </c>
      <c r="O28" s="81"/>
      <c r="P28" s="81"/>
      <c r="Q28" s="81">
        <v>14833628.35</v>
      </c>
      <c r="R28" s="81">
        <v>52242569.476514384</v>
      </c>
      <c r="S28" s="38"/>
    </row>
    <row r="29" spans="1:19" s="39" customFormat="1" ht="60" customHeight="1">
      <c r="A29" s="77">
        <f t="shared" si="1"/>
        <v>22</v>
      </c>
      <c r="B29" s="73" t="s">
        <v>70</v>
      </c>
      <c r="C29" s="73" t="s">
        <v>194</v>
      </c>
      <c r="D29" s="73" t="s">
        <v>158</v>
      </c>
      <c r="E29" s="73" t="s">
        <v>24</v>
      </c>
      <c r="F29" s="78">
        <v>44274</v>
      </c>
      <c r="G29" s="79">
        <v>1.5</v>
      </c>
      <c r="H29" s="80" t="s">
        <v>2</v>
      </c>
      <c r="I29" s="81">
        <v>4174504</v>
      </c>
      <c r="J29" s="81">
        <v>4174504</v>
      </c>
      <c r="K29" s="81">
        <v>4174504</v>
      </c>
      <c r="L29" s="81"/>
      <c r="M29" s="81"/>
      <c r="N29" s="81">
        <v>125235.12</v>
      </c>
      <c r="O29" s="81"/>
      <c r="P29" s="81"/>
      <c r="Q29" s="81">
        <v>4174504</v>
      </c>
      <c r="R29" s="81">
        <v>14702189.518587152</v>
      </c>
      <c r="S29" s="38"/>
    </row>
    <row r="30" spans="1:19" s="39" customFormat="1" ht="36" customHeight="1">
      <c r="A30" s="77">
        <f t="shared" si="1"/>
        <v>23</v>
      </c>
      <c r="B30" s="75" t="s">
        <v>53</v>
      </c>
      <c r="C30" s="73" t="s">
        <v>65</v>
      </c>
      <c r="D30" s="73" t="s">
        <v>18</v>
      </c>
      <c r="E30" s="73" t="s">
        <v>27</v>
      </c>
      <c r="F30" s="78">
        <v>40954</v>
      </c>
      <c r="G30" s="79">
        <v>4.2</v>
      </c>
      <c r="H30" s="80" t="s">
        <v>1</v>
      </c>
      <c r="I30" s="81">
        <v>20000000</v>
      </c>
      <c r="J30" s="81">
        <v>20000000</v>
      </c>
      <c r="K30" s="81">
        <v>20000000</v>
      </c>
      <c r="L30" s="81">
        <v>3479000</v>
      </c>
      <c r="M30" s="81">
        <v>10431000</v>
      </c>
      <c r="N30" s="81">
        <v>2710989.26</v>
      </c>
      <c r="O30" s="81"/>
      <c r="P30" s="81"/>
      <c r="Q30" s="81">
        <v>6090000</v>
      </c>
      <c r="R30" s="81">
        <v>17308998</v>
      </c>
      <c r="S30" s="38"/>
    </row>
    <row r="31" spans="1:19" s="39" customFormat="1" ht="51.75" customHeight="1">
      <c r="A31" s="77">
        <f t="shared" si="1"/>
        <v>24</v>
      </c>
      <c r="B31" s="73" t="s">
        <v>53</v>
      </c>
      <c r="C31" s="73" t="s">
        <v>195</v>
      </c>
      <c r="D31" s="73" t="s">
        <v>159</v>
      </c>
      <c r="E31" s="73" t="s">
        <v>27</v>
      </c>
      <c r="F31" s="78">
        <v>44026</v>
      </c>
      <c r="G31" s="79">
        <v>4.2</v>
      </c>
      <c r="H31" s="80" t="s">
        <v>1</v>
      </c>
      <c r="I31" s="81">
        <v>3479000</v>
      </c>
      <c r="J31" s="81">
        <v>3479000</v>
      </c>
      <c r="K31" s="81">
        <v>3479000</v>
      </c>
      <c r="L31" s="81">
        <v>870000</v>
      </c>
      <c r="M31" s="81"/>
      <c r="N31" s="81">
        <v>182637</v>
      </c>
      <c r="O31" s="81"/>
      <c r="P31" s="81"/>
      <c r="Q31" s="81">
        <v>2609000</v>
      </c>
      <c r="R31" s="81">
        <v>7415299.8</v>
      </c>
      <c r="S31" s="38"/>
    </row>
    <row r="32" spans="1:19" s="39" customFormat="1" ht="51.75" customHeight="1">
      <c r="A32" s="77">
        <f t="shared" si="1"/>
        <v>25</v>
      </c>
      <c r="B32" s="73" t="s">
        <v>53</v>
      </c>
      <c r="C32" s="73" t="s">
        <v>196</v>
      </c>
      <c r="D32" s="73" t="s">
        <v>170</v>
      </c>
      <c r="E32" s="73" t="s">
        <v>27</v>
      </c>
      <c r="F32" s="78">
        <v>44593</v>
      </c>
      <c r="G32" s="79">
        <v>4.2</v>
      </c>
      <c r="H32" s="80" t="s">
        <v>1</v>
      </c>
      <c r="I32" s="81">
        <v>870000</v>
      </c>
      <c r="J32" s="81">
        <v>870000</v>
      </c>
      <c r="K32" s="81">
        <v>870000</v>
      </c>
      <c r="L32" s="81"/>
      <c r="M32" s="81"/>
      <c r="N32" s="81">
        <v>36540</v>
      </c>
      <c r="O32" s="81"/>
      <c r="P32" s="81"/>
      <c r="Q32" s="81">
        <v>870000</v>
      </c>
      <c r="R32" s="81">
        <v>2472714</v>
      </c>
      <c r="S32" s="38"/>
    </row>
    <row r="33" spans="1:19" s="39" customFormat="1" ht="44.25" customHeight="1">
      <c r="A33" s="77">
        <f t="shared" si="1"/>
        <v>26</v>
      </c>
      <c r="B33" s="73" t="s">
        <v>70</v>
      </c>
      <c r="C33" s="73" t="s">
        <v>51</v>
      </c>
      <c r="D33" s="73" t="s">
        <v>11</v>
      </c>
      <c r="E33" s="73" t="s">
        <v>26</v>
      </c>
      <c r="F33" s="78">
        <v>41033</v>
      </c>
      <c r="G33" s="79">
        <v>4.8</v>
      </c>
      <c r="H33" s="80" t="s">
        <v>1</v>
      </c>
      <c r="I33" s="81">
        <v>40000000</v>
      </c>
      <c r="J33" s="81">
        <v>39428241.27</v>
      </c>
      <c r="K33" s="81">
        <v>39428241.27</v>
      </c>
      <c r="L33" s="81">
        <v>3919807.44</v>
      </c>
      <c r="M33" s="81">
        <v>7954759.3</v>
      </c>
      <c r="N33" s="81">
        <v>2706188.12</v>
      </c>
      <c r="O33" s="81"/>
      <c r="P33" s="81"/>
      <c r="Q33" s="81">
        <v>27553674.53</v>
      </c>
      <c r="R33" s="81">
        <v>78313053.74916601</v>
      </c>
      <c r="S33" s="38"/>
    </row>
    <row r="34" spans="1:19" s="39" customFormat="1" ht="44.25" customHeight="1">
      <c r="A34" s="77">
        <f aca="true" t="shared" si="2" ref="A34:A41">A33+1</f>
        <v>27</v>
      </c>
      <c r="B34" s="73" t="s">
        <v>70</v>
      </c>
      <c r="C34" s="73" t="s">
        <v>197</v>
      </c>
      <c r="D34" s="73" t="s">
        <v>160</v>
      </c>
      <c r="E34" s="73" t="s">
        <v>26</v>
      </c>
      <c r="F34" s="78">
        <v>44274</v>
      </c>
      <c r="G34" s="79">
        <v>4.8</v>
      </c>
      <c r="H34" s="80" t="s">
        <v>1</v>
      </c>
      <c r="I34" s="81">
        <v>3919807.44</v>
      </c>
      <c r="J34" s="81">
        <v>3919807.44</v>
      </c>
      <c r="K34" s="81">
        <v>3919807.44</v>
      </c>
      <c r="L34" s="81"/>
      <c r="M34" s="81"/>
      <c r="N34" s="81">
        <v>72465.37</v>
      </c>
      <c r="O34" s="81"/>
      <c r="P34" s="81"/>
      <c r="Q34" s="81">
        <v>3919807.44</v>
      </c>
      <c r="R34" s="81">
        <v>11140876.705968</v>
      </c>
      <c r="S34" s="38"/>
    </row>
    <row r="35" spans="1:19" s="39" customFormat="1" ht="44.25" customHeight="1">
      <c r="A35" s="77">
        <f t="shared" si="2"/>
        <v>28</v>
      </c>
      <c r="B35" s="75" t="s">
        <v>53</v>
      </c>
      <c r="C35" s="73" t="s">
        <v>66</v>
      </c>
      <c r="D35" s="73" t="s">
        <v>19</v>
      </c>
      <c r="E35" s="73" t="s">
        <v>27</v>
      </c>
      <c r="F35" s="78">
        <v>41190</v>
      </c>
      <c r="G35" s="79">
        <v>0.75</v>
      </c>
      <c r="H35" s="80" t="s">
        <v>1</v>
      </c>
      <c r="I35" s="81">
        <v>6988338.99</v>
      </c>
      <c r="J35" s="81">
        <v>6988338.99</v>
      </c>
      <c r="K35" s="81">
        <v>6988338.99</v>
      </c>
      <c r="L35" s="81"/>
      <c r="M35" s="81">
        <v>298000</v>
      </c>
      <c r="N35" s="81">
        <v>219783.79</v>
      </c>
      <c r="O35" s="81"/>
      <c r="P35" s="81"/>
      <c r="Q35" s="81">
        <v>6690338.99</v>
      </c>
      <c r="R35" s="81">
        <v>19015281.477378</v>
      </c>
      <c r="S35" s="38"/>
    </row>
    <row r="36" spans="1:19" s="39" customFormat="1" ht="44.25" customHeight="1">
      <c r="A36" s="77">
        <f t="shared" si="2"/>
        <v>29</v>
      </c>
      <c r="B36" s="73" t="s">
        <v>70</v>
      </c>
      <c r="C36" s="73" t="s">
        <v>50</v>
      </c>
      <c r="D36" s="73" t="s">
        <v>43</v>
      </c>
      <c r="E36" s="73" t="s">
        <v>26</v>
      </c>
      <c r="F36" s="78">
        <v>41604</v>
      </c>
      <c r="G36" s="79">
        <v>0.729</v>
      </c>
      <c r="H36" s="80" t="s">
        <v>1</v>
      </c>
      <c r="I36" s="81">
        <v>40000000</v>
      </c>
      <c r="J36" s="81">
        <v>35240031.23</v>
      </c>
      <c r="K36" s="81">
        <v>35240031.22</v>
      </c>
      <c r="L36" s="81">
        <v>2740171.02</v>
      </c>
      <c r="M36" s="81">
        <v>2740171.02</v>
      </c>
      <c r="N36" s="81">
        <v>3776974.97</v>
      </c>
      <c r="O36" s="81"/>
      <c r="P36" s="81"/>
      <c r="Q36" s="81">
        <v>29759689.18</v>
      </c>
      <c r="R36" s="81">
        <v>84582988.587396</v>
      </c>
      <c r="S36" s="38"/>
    </row>
    <row r="37" spans="1:19" s="39" customFormat="1" ht="41.25" customHeight="1">
      <c r="A37" s="77">
        <f t="shared" si="2"/>
        <v>30</v>
      </c>
      <c r="B37" s="73" t="s">
        <v>70</v>
      </c>
      <c r="C37" s="73" t="s">
        <v>198</v>
      </c>
      <c r="D37" s="73" t="s">
        <v>161</v>
      </c>
      <c r="E37" s="73" t="s">
        <v>26</v>
      </c>
      <c r="F37" s="78">
        <v>44274</v>
      </c>
      <c r="G37" s="79">
        <v>1.693</v>
      </c>
      <c r="H37" s="80" t="s">
        <v>1</v>
      </c>
      <c r="I37" s="81">
        <v>2740171.02</v>
      </c>
      <c r="J37" s="81">
        <v>2740171.02</v>
      </c>
      <c r="K37" s="81">
        <v>2740171.02</v>
      </c>
      <c r="L37" s="81"/>
      <c r="M37" s="81"/>
      <c r="N37" s="81">
        <v>85791.88</v>
      </c>
      <c r="O37" s="81"/>
      <c r="P37" s="81"/>
      <c r="Q37" s="81">
        <v>2740171.02</v>
      </c>
      <c r="R37" s="81">
        <v>7788114.073044</v>
      </c>
      <c r="S37" s="38"/>
    </row>
    <row r="38" spans="1:19" s="39" customFormat="1" ht="41.25" customHeight="1">
      <c r="A38" s="77">
        <f t="shared" si="2"/>
        <v>31</v>
      </c>
      <c r="B38" s="73" t="s">
        <v>67</v>
      </c>
      <c r="C38" s="73" t="s">
        <v>54</v>
      </c>
      <c r="D38" s="73" t="s">
        <v>30</v>
      </c>
      <c r="E38" s="73" t="s">
        <v>25</v>
      </c>
      <c r="F38" s="78">
        <v>41696</v>
      </c>
      <c r="G38" s="79">
        <v>4.98</v>
      </c>
      <c r="H38" s="80" t="s">
        <v>1</v>
      </c>
      <c r="I38" s="81">
        <v>25205000</v>
      </c>
      <c r="J38" s="81">
        <v>24794756.75</v>
      </c>
      <c r="K38" s="81">
        <v>24794756.75</v>
      </c>
      <c r="L38" s="81"/>
      <c r="M38" s="81">
        <v>12360689.682</v>
      </c>
      <c r="N38" s="81">
        <v>1796893.789</v>
      </c>
      <c r="O38" s="81"/>
      <c r="P38" s="81"/>
      <c r="Q38" s="81">
        <v>12434067.068</v>
      </c>
      <c r="R38" s="81">
        <v>35340105.4206696</v>
      </c>
      <c r="S38" s="38"/>
    </row>
    <row r="39" spans="1:19" s="39" customFormat="1" ht="41.25" customHeight="1">
      <c r="A39" s="77">
        <f t="shared" si="2"/>
        <v>32</v>
      </c>
      <c r="B39" s="73" t="s">
        <v>70</v>
      </c>
      <c r="C39" s="73" t="s">
        <v>63</v>
      </c>
      <c r="D39" s="73" t="s">
        <v>129</v>
      </c>
      <c r="E39" s="73" t="s">
        <v>24</v>
      </c>
      <c r="F39" s="78">
        <v>41705</v>
      </c>
      <c r="G39" s="79">
        <v>2</v>
      </c>
      <c r="H39" s="80" t="s">
        <v>2</v>
      </c>
      <c r="I39" s="81">
        <v>64205000</v>
      </c>
      <c r="J39" s="81">
        <v>64205000</v>
      </c>
      <c r="K39" s="81">
        <v>55120024.99</v>
      </c>
      <c r="L39" s="81">
        <v>12841000</v>
      </c>
      <c r="M39" s="81">
        <v>16051250</v>
      </c>
      <c r="N39" s="81">
        <v>230538.38</v>
      </c>
      <c r="O39" s="81"/>
      <c r="P39" s="81"/>
      <c r="Q39" s="81">
        <v>26227774.99</v>
      </c>
      <c r="R39" s="81">
        <v>92371625.12093417</v>
      </c>
      <c r="S39" s="38"/>
    </row>
    <row r="40" spans="1:19" s="39" customFormat="1" ht="41.25" customHeight="1">
      <c r="A40" s="77">
        <f t="shared" si="2"/>
        <v>33</v>
      </c>
      <c r="B40" s="73" t="s">
        <v>70</v>
      </c>
      <c r="C40" s="73" t="s">
        <v>199</v>
      </c>
      <c r="D40" s="73" t="s">
        <v>162</v>
      </c>
      <c r="E40" s="73" t="s">
        <v>24</v>
      </c>
      <c r="F40" s="78">
        <v>44274</v>
      </c>
      <c r="G40" s="79">
        <v>2</v>
      </c>
      <c r="H40" s="80" t="s">
        <v>2</v>
      </c>
      <c r="I40" s="81">
        <v>12841000</v>
      </c>
      <c r="J40" s="81">
        <v>12841000</v>
      </c>
      <c r="K40" s="81">
        <v>12841000</v>
      </c>
      <c r="L40" s="81"/>
      <c r="M40" s="81"/>
      <c r="N40" s="81">
        <v>256820</v>
      </c>
      <c r="O40" s="81"/>
      <c r="P40" s="81"/>
      <c r="Q40" s="81">
        <v>12841000</v>
      </c>
      <c r="R40" s="81">
        <v>45224729.8381263</v>
      </c>
      <c r="S40" s="38"/>
    </row>
    <row r="41" spans="1:19" s="39" customFormat="1" ht="41.25" customHeight="1">
      <c r="A41" s="77">
        <f t="shared" si="2"/>
        <v>34</v>
      </c>
      <c r="B41" s="73" t="s">
        <v>67</v>
      </c>
      <c r="C41" s="73" t="s">
        <v>92</v>
      </c>
      <c r="D41" s="73" t="s">
        <v>33</v>
      </c>
      <c r="E41" s="73" t="s">
        <v>24</v>
      </c>
      <c r="F41" s="78">
        <v>41715</v>
      </c>
      <c r="G41" s="79">
        <v>1.5</v>
      </c>
      <c r="H41" s="80" t="s">
        <v>2</v>
      </c>
      <c r="I41" s="81">
        <v>29690000</v>
      </c>
      <c r="J41" s="81">
        <v>30981000</v>
      </c>
      <c r="K41" s="81">
        <v>30981000</v>
      </c>
      <c r="L41" s="81"/>
      <c r="M41" s="81">
        <v>6454380</v>
      </c>
      <c r="N41" s="81">
        <v>2474122.76</v>
      </c>
      <c r="O41" s="81"/>
      <c r="P41" s="81"/>
      <c r="Q41" s="81">
        <v>24526620</v>
      </c>
      <c r="R41" s="81">
        <v>86380325.78010945</v>
      </c>
      <c r="S41" s="38"/>
    </row>
    <row r="42" spans="1:19" s="39" customFormat="1" ht="41.25" customHeight="1">
      <c r="A42" s="77">
        <f aca="true" t="shared" si="3" ref="A42:A64">A41+1</f>
        <v>35</v>
      </c>
      <c r="B42" s="73" t="s">
        <v>67</v>
      </c>
      <c r="C42" s="73" t="s">
        <v>91</v>
      </c>
      <c r="D42" s="73" t="s">
        <v>31</v>
      </c>
      <c r="E42" s="73" t="s">
        <v>23</v>
      </c>
      <c r="F42" s="78">
        <v>41758</v>
      </c>
      <c r="G42" s="79">
        <v>2.2</v>
      </c>
      <c r="H42" s="80" t="s">
        <v>1</v>
      </c>
      <c r="I42" s="81">
        <v>35000000</v>
      </c>
      <c r="J42" s="81">
        <v>35000000</v>
      </c>
      <c r="K42" s="81">
        <v>34213198.33</v>
      </c>
      <c r="L42" s="81"/>
      <c r="M42" s="81">
        <v>22438000</v>
      </c>
      <c r="N42" s="81">
        <v>3984498.16</v>
      </c>
      <c r="O42" s="81"/>
      <c r="P42" s="81"/>
      <c r="Q42" s="81">
        <v>11775198.33</v>
      </c>
      <c r="R42" s="81">
        <v>33467468.693526</v>
      </c>
      <c r="S42" s="38"/>
    </row>
    <row r="43" spans="1:19" s="39" customFormat="1" ht="41.25" customHeight="1">
      <c r="A43" s="77">
        <f t="shared" si="3"/>
        <v>36</v>
      </c>
      <c r="B43" s="75" t="s">
        <v>88</v>
      </c>
      <c r="C43" s="73" t="s">
        <v>57</v>
      </c>
      <c r="D43" s="73" t="s">
        <v>32</v>
      </c>
      <c r="E43" s="73" t="s">
        <v>27</v>
      </c>
      <c r="F43" s="78">
        <v>41793</v>
      </c>
      <c r="G43" s="79">
        <v>1.9</v>
      </c>
      <c r="H43" s="80" t="s">
        <v>1</v>
      </c>
      <c r="I43" s="81">
        <v>20000000</v>
      </c>
      <c r="J43" s="81">
        <v>2786551.07</v>
      </c>
      <c r="K43" s="81">
        <v>2786551.07</v>
      </c>
      <c r="L43" s="81"/>
      <c r="M43" s="81">
        <v>2786551.07</v>
      </c>
      <c r="N43" s="81">
        <v>694171.521</v>
      </c>
      <c r="O43" s="81"/>
      <c r="P43" s="81"/>
      <c r="Q43" s="81"/>
      <c r="R43" s="81">
        <v>0</v>
      </c>
      <c r="S43" s="38"/>
    </row>
    <row r="44" spans="1:19" s="39" customFormat="1" ht="41.25" customHeight="1">
      <c r="A44" s="77">
        <f t="shared" si="3"/>
        <v>37</v>
      </c>
      <c r="B44" s="73" t="s">
        <v>67</v>
      </c>
      <c r="C44" s="73" t="s">
        <v>55</v>
      </c>
      <c r="D44" s="73" t="s">
        <v>35</v>
      </c>
      <c r="E44" s="73" t="s">
        <v>34</v>
      </c>
      <c r="F44" s="78">
        <v>41996</v>
      </c>
      <c r="G44" s="79">
        <v>6.03</v>
      </c>
      <c r="H44" s="80" t="s">
        <v>0</v>
      </c>
      <c r="I44" s="81">
        <v>59000000</v>
      </c>
      <c r="J44" s="81">
        <v>57320500.44</v>
      </c>
      <c r="K44" s="81">
        <v>57320500.44</v>
      </c>
      <c r="L44" s="81"/>
      <c r="M44" s="81"/>
      <c r="N44" s="81">
        <v>7878552.839</v>
      </c>
      <c r="O44" s="81"/>
      <c r="P44" s="81"/>
      <c r="Q44" s="81">
        <v>57320500.44</v>
      </c>
      <c r="R44" s="81">
        <v>153521496.328452</v>
      </c>
      <c r="S44" s="38"/>
    </row>
    <row r="45" spans="1:19" s="39" customFormat="1" ht="41.25" customHeight="1">
      <c r="A45" s="77">
        <f aca="true" t="shared" si="4" ref="A45:A50">A44+1</f>
        <v>38</v>
      </c>
      <c r="B45" s="73" t="s">
        <v>70</v>
      </c>
      <c r="C45" s="73" t="s">
        <v>62</v>
      </c>
      <c r="D45" s="73" t="s">
        <v>37</v>
      </c>
      <c r="E45" s="73" t="s">
        <v>24</v>
      </c>
      <c r="F45" s="78">
        <v>42089</v>
      </c>
      <c r="G45" s="79">
        <v>6.02</v>
      </c>
      <c r="H45" s="80" t="s">
        <v>0</v>
      </c>
      <c r="I45" s="81">
        <v>108000000</v>
      </c>
      <c r="J45" s="81">
        <v>108000000</v>
      </c>
      <c r="K45" s="81">
        <v>94318461.33</v>
      </c>
      <c r="L45" s="81">
        <v>4695652.18</v>
      </c>
      <c r="M45" s="81">
        <v>1835875.55</v>
      </c>
      <c r="N45" s="81">
        <v>2981863.66</v>
      </c>
      <c r="O45" s="81"/>
      <c r="P45" s="81"/>
      <c r="Q45" s="81">
        <v>87786933.6</v>
      </c>
      <c r="R45" s="81">
        <v>235119744.26088</v>
      </c>
      <c r="S45" s="38"/>
    </row>
    <row r="46" spans="1:19" s="39" customFormat="1" ht="45.75" customHeight="1">
      <c r="A46" s="77">
        <f t="shared" si="4"/>
        <v>39</v>
      </c>
      <c r="B46" s="73" t="s">
        <v>70</v>
      </c>
      <c r="C46" s="73" t="s">
        <v>200</v>
      </c>
      <c r="D46" s="73" t="s">
        <v>175</v>
      </c>
      <c r="E46" s="73" t="s">
        <v>24</v>
      </c>
      <c r="F46" s="78">
        <v>44274</v>
      </c>
      <c r="G46" s="79">
        <v>6.24</v>
      </c>
      <c r="H46" s="80" t="s">
        <v>0</v>
      </c>
      <c r="I46" s="81">
        <v>4695652.19</v>
      </c>
      <c r="J46" s="81">
        <v>4695652.19</v>
      </c>
      <c r="K46" s="81">
        <v>4695652.19</v>
      </c>
      <c r="L46" s="81"/>
      <c r="M46" s="81"/>
      <c r="N46" s="81">
        <v>116499.02</v>
      </c>
      <c r="O46" s="81"/>
      <c r="P46" s="81"/>
      <c r="Q46" s="81">
        <v>4695652.19</v>
      </c>
      <c r="R46" s="81">
        <v>12576365.260477</v>
      </c>
      <c r="S46" s="38"/>
    </row>
    <row r="47" spans="1:19" s="39" customFormat="1" ht="36.75" customHeight="1">
      <c r="A47" s="77">
        <f t="shared" si="4"/>
        <v>40</v>
      </c>
      <c r="B47" s="73" t="s">
        <v>88</v>
      </c>
      <c r="C47" s="73" t="s">
        <v>60</v>
      </c>
      <c r="D47" s="73" t="s">
        <v>38</v>
      </c>
      <c r="E47" s="73" t="s">
        <v>25</v>
      </c>
      <c r="F47" s="78">
        <v>42320</v>
      </c>
      <c r="G47" s="79">
        <v>4.98</v>
      </c>
      <c r="H47" s="80" t="s">
        <v>1</v>
      </c>
      <c r="I47" s="81">
        <v>4300000</v>
      </c>
      <c r="J47" s="81">
        <v>4300000</v>
      </c>
      <c r="K47" s="81">
        <v>539165</v>
      </c>
      <c r="L47" s="81"/>
      <c r="M47" s="81">
        <v>169970.07</v>
      </c>
      <c r="N47" s="81">
        <v>189879.481</v>
      </c>
      <c r="O47" s="81"/>
      <c r="P47" s="81"/>
      <c r="Q47" s="81">
        <v>369194.93</v>
      </c>
      <c r="R47" s="81">
        <v>1049325.830046</v>
      </c>
      <c r="S47" s="38"/>
    </row>
    <row r="48" spans="1:19" s="39" customFormat="1" ht="36.75" customHeight="1">
      <c r="A48" s="77">
        <f t="shared" si="4"/>
        <v>41</v>
      </c>
      <c r="B48" s="73" t="s">
        <v>70</v>
      </c>
      <c r="C48" s="73" t="s">
        <v>58</v>
      </c>
      <c r="D48" s="73" t="s">
        <v>39</v>
      </c>
      <c r="E48" s="73" t="s">
        <v>24</v>
      </c>
      <c r="F48" s="78">
        <v>42398</v>
      </c>
      <c r="G48" s="79">
        <v>2</v>
      </c>
      <c r="H48" s="80" t="s">
        <v>2</v>
      </c>
      <c r="I48" s="81">
        <v>23005000</v>
      </c>
      <c r="J48" s="81">
        <v>23005000</v>
      </c>
      <c r="K48" s="81">
        <v>18359346.63</v>
      </c>
      <c r="L48" s="81">
        <v>4601000</v>
      </c>
      <c r="M48" s="81">
        <v>3450750</v>
      </c>
      <c r="N48" s="81">
        <v>666559.14</v>
      </c>
      <c r="O48" s="81"/>
      <c r="P48" s="81"/>
      <c r="Q48" s="81">
        <v>10307596.63</v>
      </c>
      <c r="R48" s="81">
        <v>36302334.15404806</v>
      </c>
      <c r="S48" s="38">
        <v>12608096.63</v>
      </c>
    </row>
    <row r="49" spans="1:19" s="39" customFormat="1" ht="54.75" customHeight="1">
      <c r="A49" s="77">
        <f t="shared" si="4"/>
        <v>42</v>
      </c>
      <c r="B49" s="73" t="s">
        <v>70</v>
      </c>
      <c r="C49" s="73" t="s">
        <v>201</v>
      </c>
      <c r="D49" s="73" t="s">
        <v>163</v>
      </c>
      <c r="E49" s="73" t="s">
        <v>24</v>
      </c>
      <c r="F49" s="78">
        <v>44274</v>
      </c>
      <c r="G49" s="79">
        <v>2</v>
      </c>
      <c r="H49" s="80" t="s">
        <v>2</v>
      </c>
      <c r="I49" s="81">
        <v>4601000</v>
      </c>
      <c r="J49" s="81">
        <v>4601000</v>
      </c>
      <c r="K49" s="81">
        <v>4601000</v>
      </c>
      <c r="L49" s="81"/>
      <c r="M49" s="81"/>
      <c r="N49" s="81">
        <v>184040</v>
      </c>
      <c r="O49" s="81"/>
      <c r="P49" s="81"/>
      <c r="Q49" s="81">
        <v>4601000</v>
      </c>
      <c r="R49" s="81">
        <v>16204266.177495454</v>
      </c>
      <c r="S49" s="38"/>
    </row>
    <row r="50" spans="1:19" s="39" customFormat="1" ht="46.5" customHeight="1">
      <c r="A50" s="77">
        <f t="shared" si="4"/>
        <v>43</v>
      </c>
      <c r="B50" s="73" t="s">
        <v>70</v>
      </c>
      <c r="C50" s="73" t="s">
        <v>58</v>
      </c>
      <c r="D50" s="73" t="s">
        <v>40</v>
      </c>
      <c r="E50" s="73" t="s">
        <v>24</v>
      </c>
      <c r="F50" s="78">
        <v>42398</v>
      </c>
      <c r="G50" s="79">
        <v>6.02</v>
      </c>
      <c r="H50" s="80" t="s">
        <v>0</v>
      </c>
      <c r="I50" s="81">
        <v>43000000</v>
      </c>
      <c r="J50" s="81">
        <v>43000000</v>
      </c>
      <c r="K50" s="81">
        <v>33878983.48</v>
      </c>
      <c r="L50" s="81"/>
      <c r="M50" s="81"/>
      <c r="N50" s="81">
        <v>549601.29</v>
      </c>
      <c r="O50" s="81"/>
      <c r="P50" s="81"/>
      <c r="Q50" s="81">
        <v>33878983.48</v>
      </c>
      <c r="R50" s="81">
        <v>90738081.454484</v>
      </c>
      <c r="S50" s="38"/>
    </row>
    <row r="51" spans="1:19" s="39" customFormat="1" ht="46.5" customHeight="1">
      <c r="A51" s="77">
        <f t="shared" si="3"/>
        <v>44</v>
      </c>
      <c r="B51" s="73" t="s">
        <v>70</v>
      </c>
      <c r="C51" s="82" t="s">
        <v>59</v>
      </c>
      <c r="D51" s="73" t="s">
        <v>41</v>
      </c>
      <c r="E51" s="73" t="s">
        <v>26</v>
      </c>
      <c r="F51" s="78">
        <v>42415</v>
      </c>
      <c r="G51" s="79">
        <v>1.002</v>
      </c>
      <c r="H51" s="80" t="s">
        <v>1</v>
      </c>
      <c r="I51" s="81">
        <v>100000000</v>
      </c>
      <c r="J51" s="81">
        <v>100000000</v>
      </c>
      <c r="K51" s="81">
        <v>1000000</v>
      </c>
      <c r="L51" s="81"/>
      <c r="M51" s="81"/>
      <c r="N51" s="81">
        <v>21487.33</v>
      </c>
      <c r="O51" s="81"/>
      <c r="P51" s="81"/>
      <c r="Q51" s="81">
        <v>1000000</v>
      </c>
      <c r="R51" s="81">
        <v>2842200</v>
      </c>
      <c r="S51" s="38"/>
    </row>
    <row r="52" spans="1:19" ht="36.75" customHeight="1">
      <c r="A52" s="77">
        <f t="shared" si="3"/>
        <v>45</v>
      </c>
      <c r="B52" s="73" t="s">
        <v>69</v>
      </c>
      <c r="C52" s="73" t="s">
        <v>90</v>
      </c>
      <c r="D52" s="73" t="s">
        <v>126</v>
      </c>
      <c r="E52" s="73" t="s">
        <v>25</v>
      </c>
      <c r="F52" s="78">
        <v>42457</v>
      </c>
      <c r="G52" s="79">
        <v>4.98</v>
      </c>
      <c r="H52" s="80" t="s">
        <v>1</v>
      </c>
      <c r="I52" s="81">
        <v>3700000</v>
      </c>
      <c r="J52" s="81">
        <v>3540821.5</v>
      </c>
      <c r="K52" s="81">
        <v>3540821.5</v>
      </c>
      <c r="L52" s="81"/>
      <c r="M52" s="81">
        <v>2267690.91</v>
      </c>
      <c r="N52" s="81">
        <v>210172.74</v>
      </c>
      <c r="O52" s="81"/>
      <c r="P52" s="81"/>
      <c r="Q52" s="81">
        <v>1273130.59</v>
      </c>
      <c r="R52" s="81">
        <v>3618491.7628980004</v>
      </c>
      <c r="S52" s="38"/>
    </row>
    <row r="53" spans="1:19" s="39" customFormat="1" ht="51" customHeight="1">
      <c r="A53" s="77">
        <f t="shared" si="3"/>
        <v>46</v>
      </c>
      <c r="B53" s="73" t="s">
        <v>53</v>
      </c>
      <c r="C53" s="73" t="s">
        <v>49</v>
      </c>
      <c r="D53" s="73" t="s">
        <v>42</v>
      </c>
      <c r="E53" s="73" t="s">
        <v>27</v>
      </c>
      <c r="F53" s="78">
        <v>42506</v>
      </c>
      <c r="G53" s="79">
        <v>1.65</v>
      </c>
      <c r="H53" s="80" t="s">
        <v>1</v>
      </c>
      <c r="I53" s="81">
        <v>30000000</v>
      </c>
      <c r="J53" s="81">
        <v>30000000</v>
      </c>
      <c r="K53" s="81">
        <v>30000000</v>
      </c>
      <c r="L53" s="81">
        <v>4284000</v>
      </c>
      <c r="M53" s="81">
        <v>4284000</v>
      </c>
      <c r="N53" s="81">
        <v>1579036.175</v>
      </c>
      <c r="O53" s="81"/>
      <c r="P53" s="81"/>
      <c r="Q53" s="81">
        <v>21432000</v>
      </c>
      <c r="R53" s="81">
        <v>60914030.4</v>
      </c>
      <c r="S53" s="38"/>
    </row>
    <row r="54" spans="1:19" s="39" customFormat="1" ht="51" customHeight="1">
      <c r="A54" s="77">
        <f t="shared" si="3"/>
        <v>47</v>
      </c>
      <c r="B54" s="73" t="s">
        <v>53</v>
      </c>
      <c r="C54" s="73" t="s">
        <v>202</v>
      </c>
      <c r="D54" s="73" t="s">
        <v>164</v>
      </c>
      <c r="E54" s="73" t="s">
        <v>27</v>
      </c>
      <c r="F54" s="78">
        <v>44026</v>
      </c>
      <c r="G54" s="79">
        <v>1.65</v>
      </c>
      <c r="H54" s="80" t="s">
        <v>1</v>
      </c>
      <c r="I54" s="81">
        <v>4284000</v>
      </c>
      <c r="J54" s="81">
        <v>4284000</v>
      </c>
      <c r="K54" s="81">
        <v>4284000</v>
      </c>
      <c r="L54" s="81">
        <v>1428000</v>
      </c>
      <c r="M54" s="81"/>
      <c r="N54" s="81">
        <v>94248</v>
      </c>
      <c r="O54" s="81"/>
      <c r="P54" s="81"/>
      <c r="Q54" s="81">
        <v>2856000</v>
      </c>
      <c r="R54" s="81">
        <v>8117323.2</v>
      </c>
      <c r="S54" s="38"/>
    </row>
    <row r="55" spans="1:19" s="39" customFormat="1" ht="51" customHeight="1">
      <c r="A55" s="77">
        <f t="shared" si="3"/>
        <v>48</v>
      </c>
      <c r="B55" s="73" t="s">
        <v>53</v>
      </c>
      <c r="C55" s="73" t="s">
        <v>203</v>
      </c>
      <c r="D55" s="73" t="s">
        <v>171</v>
      </c>
      <c r="E55" s="73" t="s">
        <v>27</v>
      </c>
      <c r="F55" s="78">
        <v>44593</v>
      </c>
      <c r="G55" s="79">
        <v>1.65</v>
      </c>
      <c r="H55" s="80" t="s">
        <v>1</v>
      </c>
      <c r="I55" s="81">
        <v>1428000</v>
      </c>
      <c r="J55" s="81">
        <v>1428000</v>
      </c>
      <c r="K55" s="81">
        <v>1428000</v>
      </c>
      <c r="L55" s="81"/>
      <c r="M55" s="81"/>
      <c r="N55" s="81">
        <v>11781</v>
      </c>
      <c r="O55" s="81"/>
      <c r="P55" s="81"/>
      <c r="Q55" s="81">
        <v>1428000</v>
      </c>
      <c r="R55" s="81">
        <v>4058661.6</v>
      </c>
      <c r="S55" s="38"/>
    </row>
    <row r="56" spans="1:19" s="39" customFormat="1" ht="27.75" customHeight="1">
      <c r="A56" s="77">
        <f>A55+1</f>
        <v>49</v>
      </c>
      <c r="B56" s="73" t="s">
        <v>52</v>
      </c>
      <c r="C56" s="73" t="s">
        <v>87</v>
      </c>
      <c r="D56" s="73" t="s">
        <v>44</v>
      </c>
      <c r="E56" s="73" t="s">
        <v>25</v>
      </c>
      <c r="F56" s="78">
        <v>42572</v>
      </c>
      <c r="G56" s="79">
        <v>4.98</v>
      </c>
      <c r="H56" s="80" t="s">
        <v>1</v>
      </c>
      <c r="I56" s="81">
        <v>27000000</v>
      </c>
      <c r="J56" s="81">
        <v>27000000</v>
      </c>
      <c r="K56" s="81">
        <v>26999995.3</v>
      </c>
      <c r="L56" s="81"/>
      <c r="M56" s="81">
        <v>17357142.87</v>
      </c>
      <c r="N56" s="81">
        <v>1664924.04</v>
      </c>
      <c r="O56" s="81"/>
      <c r="P56" s="81"/>
      <c r="Q56" s="81">
        <v>9642852.43</v>
      </c>
      <c r="R56" s="81">
        <v>27406915.176546</v>
      </c>
      <c r="S56" s="38"/>
    </row>
    <row r="57" spans="1:19" s="39" customFormat="1" ht="40.5" customHeight="1">
      <c r="A57" s="77">
        <f t="shared" si="3"/>
        <v>50</v>
      </c>
      <c r="B57" s="73" t="s">
        <v>61</v>
      </c>
      <c r="C57" s="73" t="s">
        <v>56</v>
      </c>
      <c r="D57" s="73" t="s">
        <v>166</v>
      </c>
      <c r="E57" s="73" t="s">
        <v>25</v>
      </c>
      <c r="F57" s="78">
        <v>42641</v>
      </c>
      <c r="G57" s="79">
        <v>10</v>
      </c>
      <c r="H57" s="80" t="s">
        <v>5</v>
      </c>
      <c r="I57" s="83">
        <v>10000000</v>
      </c>
      <c r="J57" s="81">
        <v>27922005.12</v>
      </c>
      <c r="K57" s="81">
        <v>27922005.12</v>
      </c>
      <c r="L57" s="81"/>
      <c r="M57" s="81">
        <v>16029895</v>
      </c>
      <c r="N57" s="81">
        <v>12443665.4</v>
      </c>
      <c r="O57" s="81">
        <v>222399.38</v>
      </c>
      <c r="P57" s="81"/>
      <c r="Q57" s="81">
        <v>11892110.12</v>
      </c>
      <c r="R57" s="81">
        <v>11892110.12</v>
      </c>
      <c r="S57" s="38"/>
    </row>
    <row r="58" spans="1:19" s="39" customFormat="1" ht="40.5" customHeight="1">
      <c r="A58" s="77">
        <f t="shared" si="3"/>
        <v>51</v>
      </c>
      <c r="B58" s="75" t="s">
        <v>72</v>
      </c>
      <c r="C58" s="73" t="s">
        <v>103</v>
      </c>
      <c r="D58" s="73" t="s">
        <v>102</v>
      </c>
      <c r="E58" s="73" t="s">
        <v>27</v>
      </c>
      <c r="F58" s="78">
        <v>42734</v>
      </c>
      <c r="G58" s="79">
        <v>5.703</v>
      </c>
      <c r="H58" s="80" t="s">
        <v>1</v>
      </c>
      <c r="I58" s="81">
        <v>76854131</v>
      </c>
      <c r="J58" s="81">
        <v>76854131</v>
      </c>
      <c r="K58" s="81">
        <v>76854131</v>
      </c>
      <c r="L58" s="81"/>
      <c r="M58" s="81">
        <v>21182000</v>
      </c>
      <c r="N58" s="81">
        <v>31370942.845</v>
      </c>
      <c r="O58" s="81"/>
      <c r="P58" s="81"/>
      <c r="Q58" s="81">
        <v>55672131</v>
      </c>
      <c r="R58" s="81">
        <v>158231330.7282</v>
      </c>
      <c r="S58" s="38"/>
    </row>
    <row r="59" spans="1:19" s="39" customFormat="1" ht="40.5" customHeight="1">
      <c r="A59" s="77">
        <f t="shared" si="3"/>
        <v>52</v>
      </c>
      <c r="B59" s="75" t="s">
        <v>70</v>
      </c>
      <c r="C59" s="73" t="s">
        <v>112</v>
      </c>
      <c r="D59" s="73" t="s">
        <v>110</v>
      </c>
      <c r="E59" s="73" t="s">
        <v>24</v>
      </c>
      <c r="F59" s="78">
        <v>42790</v>
      </c>
      <c r="G59" s="79">
        <v>6.02</v>
      </c>
      <c r="H59" s="80" t="s">
        <v>0</v>
      </c>
      <c r="I59" s="81">
        <v>99000000</v>
      </c>
      <c r="J59" s="81">
        <v>94000000</v>
      </c>
      <c r="K59" s="81">
        <v>63502167.44</v>
      </c>
      <c r="L59" s="81"/>
      <c r="M59" s="81"/>
      <c r="N59" s="81">
        <v>896318.03</v>
      </c>
      <c r="O59" s="81"/>
      <c r="P59" s="81"/>
      <c r="Q59" s="81">
        <v>63502167.44</v>
      </c>
      <c r="R59" s="81">
        <v>170077855.054552</v>
      </c>
      <c r="S59" s="38"/>
    </row>
    <row r="60" spans="1:19" s="39" customFormat="1" ht="40.5" customHeight="1">
      <c r="A60" s="77">
        <f t="shared" si="3"/>
        <v>53</v>
      </c>
      <c r="B60" s="75" t="s">
        <v>109</v>
      </c>
      <c r="C60" s="73" t="s">
        <v>46</v>
      </c>
      <c r="D60" s="73" t="s">
        <v>111</v>
      </c>
      <c r="E60" s="73" t="s">
        <v>25</v>
      </c>
      <c r="F60" s="78">
        <v>42817</v>
      </c>
      <c r="G60" s="79">
        <v>4.98</v>
      </c>
      <c r="H60" s="80" t="s">
        <v>1</v>
      </c>
      <c r="I60" s="81">
        <v>1132707.26</v>
      </c>
      <c r="J60" s="81">
        <v>1132707.26</v>
      </c>
      <c r="K60" s="81">
        <v>1132707.26</v>
      </c>
      <c r="L60" s="81"/>
      <c r="M60" s="81">
        <v>999000</v>
      </c>
      <c r="N60" s="81">
        <v>42027.28</v>
      </c>
      <c r="O60" s="81"/>
      <c r="P60" s="81"/>
      <c r="Q60" s="81">
        <v>133707.26</v>
      </c>
      <c r="R60" s="81">
        <v>380022.774372</v>
      </c>
      <c r="S60" s="38"/>
    </row>
    <row r="61" spans="1:19" s="39" customFormat="1" ht="33" customHeight="1">
      <c r="A61" s="77">
        <f t="shared" si="3"/>
        <v>54</v>
      </c>
      <c r="B61" s="73" t="s">
        <v>67</v>
      </c>
      <c r="C61" s="73" t="s">
        <v>116</v>
      </c>
      <c r="D61" s="73" t="s">
        <v>127</v>
      </c>
      <c r="E61" s="73" t="s">
        <v>27</v>
      </c>
      <c r="F61" s="78">
        <v>42923</v>
      </c>
      <c r="G61" s="79">
        <v>4.28</v>
      </c>
      <c r="H61" s="80" t="s">
        <v>1</v>
      </c>
      <c r="I61" s="81">
        <v>125000000</v>
      </c>
      <c r="J61" s="81">
        <v>125000000</v>
      </c>
      <c r="K61" s="81">
        <v>29214034.21</v>
      </c>
      <c r="L61" s="81"/>
      <c r="M61" s="81">
        <v>17322243.02</v>
      </c>
      <c r="N61" s="81">
        <v>3072028.79</v>
      </c>
      <c r="O61" s="81"/>
      <c r="P61" s="81"/>
      <c r="Q61" s="81">
        <v>11891791.19</v>
      </c>
      <c r="R61" s="81">
        <v>33798848.920218</v>
      </c>
      <c r="S61" s="38"/>
    </row>
    <row r="62" spans="1:19" s="39" customFormat="1" ht="42" customHeight="1">
      <c r="A62" s="77">
        <f t="shared" si="3"/>
        <v>55</v>
      </c>
      <c r="B62" s="75" t="s">
        <v>117</v>
      </c>
      <c r="C62" s="73" t="s">
        <v>118</v>
      </c>
      <c r="D62" s="73" t="s">
        <v>115</v>
      </c>
      <c r="E62" s="73" t="s">
        <v>114</v>
      </c>
      <c r="F62" s="78">
        <v>42936</v>
      </c>
      <c r="G62" s="79">
        <v>1</v>
      </c>
      <c r="H62" s="80" t="s">
        <v>1</v>
      </c>
      <c r="I62" s="81">
        <v>7000000</v>
      </c>
      <c r="J62" s="81">
        <v>7000000</v>
      </c>
      <c r="K62" s="81">
        <v>7000000</v>
      </c>
      <c r="L62" s="81">
        <v>269230.77</v>
      </c>
      <c r="M62" s="81"/>
      <c r="N62" s="81">
        <v>413993.9</v>
      </c>
      <c r="O62" s="81"/>
      <c r="P62" s="81"/>
      <c r="Q62" s="81">
        <v>6730769.23</v>
      </c>
      <c r="R62" s="81">
        <v>19130192.305506002</v>
      </c>
      <c r="S62" s="38"/>
    </row>
    <row r="63" spans="1:19" s="39" customFormat="1" ht="42" customHeight="1">
      <c r="A63" s="77">
        <f t="shared" si="3"/>
        <v>56</v>
      </c>
      <c r="B63" s="75" t="s">
        <v>117</v>
      </c>
      <c r="C63" s="73" t="s">
        <v>118</v>
      </c>
      <c r="D63" s="73" t="s">
        <v>181</v>
      </c>
      <c r="E63" s="73" t="s">
        <v>114</v>
      </c>
      <c r="F63" s="78">
        <v>45047</v>
      </c>
      <c r="G63" s="79">
        <v>1</v>
      </c>
      <c r="H63" s="80" t="s">
        <v>1</v>
      </c>
      <c r="I63" s="81">
        <v>269230.77</v>
      </c>
      <c r="J63" s="81">
        <v>269230.77</v>
      </c>
      <c r="K63" s="81">
        <v>269230.77</v>
      </c>
      <c r="L63" s="81"/>
      <c r="M63" s="81"/>
      <c r="N63" s="81">
        <v>1346.16</v>
      </c>
      <c r="O63" s="81"/>
      <c r="P63" s="81"/>
      <c r="Q63" s="81">
        <v>269230.77</v>
      </c>
      <c r="R63" s="81">
        <v>765207.694494</v>
      </c>
      <c r="S63" s="38"/>
    </row>
    <row r="64" spans="1:19" s="39" customFormat="1" ht="27" customHeight="1">
      <c r="A64" s="77">
        <f t="shared" si="3"/>
        <v>57</v>
      </c>
      <c r="B64" s="75" t="s">
        <v>53</v>
      </c>
      <c r="C64" s="73" t="s">
        <v>119</v>
      </c>
      <c r="D64" s="77" t="s">
        <v>128</v>
      </c>
      <c r="E64" s="73" t="s">
        <v>25</v>
      </c>
      <c r="F64" s="78">
        <v>42992</v>
      </c>
      <c r="G64" s="79">
        <v>4.98</v>
      </c>
      <c r="H64" s="80" t="s">
        <v>1</v>
      </c>
      <c r="I64" s="81">
        <v>5500000</v>
      </c>
      <c r="J64" s="81">
        <v>5441815.48</v>
      </c>
      <c r="K64" s="81">
        <v>5441815.48</v>
      </c>
      <c r="L64" s="81"/>
      <c r="M64" s="81">
        <v>2550857.69</v>
      </c>
      <c r="N64" s="81">
        <v>269374.25</v>
      </c>
      <c r="O64" s="81"/>
      <c r="P64" s="81"/>
      <c r="Q64" s="81">
        <v>2890957.79</v>
      </c>
      <c r="R64" s="81">
        <v>8216680.230738</v>
      </c>
      <c r="S64" s="38"/>
    </row>
    <row r="65" spans="1:19" s="39" customFormat="1" ht="40.5" customHeight="1">
      <c r="A65" s="77">
        <f aca="true" t="shared" si="5" ref="A65:A70">A64+1</f>
        <v>58</v>
      </c>
      <c r="B65" s="75" t="s">
        <v>74</v>
      </c>
      <c r="C65" s="73" t="s">
        <v>86</v>
      </c>
      <c r="D65" s="73" t="s">
        <v>121</v>
      </c>
      <c r="E65" s="84" t="s">
        <v>25</v>
      </c>
      <c r="F65" s="78">
        <v>43048</v>
      </c>
      <c r="G65" s="79">
        <v>3.5</v>
      </c>
      <c r="H65" s="80" t="s">
        <v>5</v>
      </c>
      <c r="I65" s="81">
        <v>37023382.16</v>
      </c>
      <c r="J65" s="81">
        <v>37023382.16</v>
      </c>
      <c r="K65" s="81">
        <v>37023382.16</v>
      </c>
      <c r="L65" s="81"/>
      <c r="M65" s="81">
        <v>11691600</v>
      </c>
      <c r="N65" s="81">
        <v>7339828.85</v>
      </c>
      <c r="O65" s="81"/>
      <c r="P65" s="81"/>
      <c r="Q65" s="81">
        <v>25331782.16</v>
      </c>
      <c r="R65" s="81">
        <v>25331782.16</v>
      </c>
      <c r="S65" s="38"/>
    </row>
    <row r="66" spans="1:19" s="39" customFormat="1" ht="38.25" customHeight="1">
      <c r="A66" s="77">
        <f>A65+1</f>
        <v>59</v>
      </c>
      <c r="B66" s="75" t="s">
        <v>74</v>
      </c>
      <c r="C66" s="73" t="s">
        <v>47</v>
      </c>
      <c r="D66" s="73" t="s">
        <v>120</v>
      </c>
      <c r="E66" s="84" t="s">
        <v>25</v>
      </c>
      <c r="F66" s="78">
        <v>43048</v>
      </c>
      <c r="G66" s="79">
        <v>4.98</v>
      </c>
      <c r="H66" s="80" t="s">
        <v>1</v>
      </c>
      <c r="I66" s="81">
        <v>17509199.83</v>
      </c>
      <c r="J66" s="81">
        <v>17509199.83</v>
      </c>
      <c r="K66" s="81">
        <v>17509199.83</v>
      </c>
      <c r="L66" s="81">
        <v>5002628.52</v>
      </c>
      <c r="M66" s="81"/>
      <c r="N66" s="81">
        <v>838190.55</v>
      </c>
      <c r="O66" s="81"/>
      <c r="P66" s="81"/>
      <c r="Q66" s="81">
        <v>12506571.31</v>
      </c>
      <c r="R66" s="81">
        <v>35546176.977282</v>
      </c>
      <c r="S66" s="38"/>
    </row>
    <row r="67" spans="1:19" s="39" customFormat="1" ht="45.75" customHeight="1">
      <c r="A67" s="77">
        <f>A66+1</f>
        <v>60</v>
      </c>
      <c r="B67" s="75" t="s">
        <v>74</v>
      </c>
      <c r="C67" s="73" t="s">
        <v>204</v>
      </c>
      <c r="D67" s="85" t="s">
        <v>165</v>
      </c>
      <c r="E67" s="84" t="s">
        <v>25</v>
      </c>
      <c r="F67" s="78">
        <v>44040</v>
      </c>
      <c r="G67" s="79">
        <v>4.98</v>
      </c>
      <c r="H67" s="80" t="s">
        <v>1</v>
      </c>
      <c r="I67" s="81">
        <v>5002628.52</v>
      </c>
      <c r="J67" s="81">
        <v>5002628.52</v>
      </c>
      <c r="K67" s="81">
        <v>5002628.52</v>
      </c>
      <c r="L67" s="81"/>
      <c r="M67" s="81"/>
      <c r="N67" s="81">
        <v>132104.83</v>
      </c>
      <c r="O67" s="81"/>
      <c r="P67" s="81"/>
      <c r="Q67" s="81">
        <v>5002628.52</v>
      </c>
      <c r="R67" s="81">
        <v>14218470.779544</v>
      </c>
      <c r="S67" s="38"/>
    </row>
    <row r="68" spans="1:19" ht="42" customHeight="1">
      <c r="A68" s="77">
        <f>A67+1</f>
        <v>61</v>
      </c>
      <c r="B68" s="75" t="s">
        <v>74</v>
      </c>
      <c r="C68" s="73" t="s">
        <v>124</v>
      </c>
      <c r="D68" s="73" t="s">
        <v>123</v>
      </c>
      <c r="E68" s="84" t="s">
        <v>25</v>
      </c>
      <c r="F68" s="78">
        <v>43221</v>
      </c>
      <c r="G68" s="79">
        <v>4.98</v>
      </c>
      <c r="H68" s="80" t="s">
        <v>1</v>
      </c>
      <c r="I68" s="81">
        <v>28000000</v>
      </c>
      <c r="J68" s="81">
        <v>38000000</v>
      </c>
      <c r="K68" s="81">
        <v>36316645.74</v>
      </c>
      <c r="L68" s="81"/>
      <c r="M68" s="81">
        <v>1456000</v>
      </c>
      <c r="N68" s="81">
        <v>1744085.19</v>
      </c>
      <c r="O68" s="81"/>
      <c r="P68" s="81"/>
      <c r="Q68" s="81">
        <v>34860645.74</v>
      </c>
      <c r="R68" s="81">
        <v>99080927.32222801</v>
      </c>
      <c r="S68" s="38"/>
    </row>
    <row r="69" spans="1:19" ht="42" customHeight="1">
      <c r="A69" s="77">
        <f t="shared" si="5"/>
        <v>62</v>
      </c>
      <c r="B69" s="75" t="s">
        <v>109</v>
      </c>
      <c r="C69" s="73" t="s">
        <v>125</v>
      </c>
      <c r="D69" s="73" t="s">
        <v>122</v>
      </c>
      <c r="E69" s="84" t="s">
        <v>27</v>
      </c>
      <c r="F69" s="78">
        <v>43221</v>
      </c>
      <c r="G69" s="79">
        <v>4.18</v>
      </c>
      <c r="H69" s="80" t="s">
        <v>1</v>
      </c>
      <c r="I69" s="81">
        <v>30000000</v>
      </c>
      <c r="J69" s="81">
        <v>30000000</v>
      </c>
      <c r="K69" s="81">
        <v>6282671.68</v>
      </c>
      <c r="L69" s="81"/>
      <c r="M69" s="81">
        <v>2856000</v>
      </c>
      <c r="N69" s="81">
        <v>714294.87</v>
      </c>
      <c r="O69" s="81"/>
      <c r="P69" s="81"/>
      <c r="Q69" s="81">
        <v>3426671.68</v>
      </c>
      <c r="R69" s="81">
        <v>9739286.248896</v>
      </c>
      <c r="S69" s="38"/>
    </row>
    <row r="70" spans="1:19" ht="42" customHeight="1">
      <c r="A70" s="77">
        <f t="shared" si="5"/>
        <v>63</v>
      </c>
      <c r="B70" s="73" t="s">
        <v>52</v>
      </c>
      <c r="C70" s="73" t="s">
        <v>131</v>
      </c>
      <c r="D70" s="73" t="s">
        <v>130</v>
      </c>
      <c r="E70" s="84" t="s">
        <v>25</v>
      </c>
      <c r="F70" s="78">
        <v>43530</v>
      </c>
      <c r="G70" s="79">
        <v>4.98</v>
      </c>
      <c r="H70" s="80" t="s">
        <v>1</v>
      </c>
      <c r="I70" s="81">
        <v>15000000</v>
      </c>
      <c r="J70" s="81">
        <v>18030000</v>
      </c>
      <c r="K70" s="81">
        <v>9890740</v>
      </c>
      <c r="L70" s="81"/>
      <c r="M70" s="81">
        <v>1096633.88</v>
      </c>
      <c r="N70" s="81">
        <v>637921.771</v>
      </c>
      <c r="O70" s="81"/>
      <c r="P70" s="81"/>
      <c r="Q70" s="81">
        <v>8794106.12</v>
      </c>
      <c r="R70" s="81">
        <v>24994608.414263997</v>
      </c>
      <c r="S70" s="38"/>
    </row>
    <row r="71" spans="1:19" ht="42" customHeight="1">
      <c r="A71" s="77">
        <f aca="true" t="shared" si="6" ref="A71:A76">A70+1</f>
        <v>64</v>
      </c>
      <c r="B71" s="73" t="s">
        <v>68</v>
      </c>
      <c r="C71" s="73" t="s">
        <v>132</v>
      </c>
      <c r="D71" s="73" t="s">
        <v>133</v>
      </c>
      <c r="E71" s="84" t="s">
        <v>27</v>
      </c>
      <c r="F71" s="78">
        <v>43563</v>
      </c>
      <c r="G71" s="79">
        <v>4.28</v>
      </c>
      <c r="H71" s="80" t="s">
        <v>1</v>
      </c>
      <c r="I71" s="81">
        <v>40000000</v>
      </c>
      <c r="J71" s="81">
        <v>40000000</v>
      </c>
      <c r="K71" s="81">
        <v>3254232.48</v>
      </c>
      <c r="L71" s="81"/>
      <c r="M71" s="81"/>
      <c r="N71" s="81">
        <v>879145.879</v>
      </c>
      <c r="O71" s="81"/>
      <c r="P71" s="81"/>
      <c r="Q71" s="81">
        <v>3254232.48</v>
      </c>
      <c r="R71" s="81">
        <v>9249179.554656</v>
      </c>
      <c r="S71" s="38"/>
    </row>
    <row r="72" spans="1:19" ht="42" customHeight="1">
      <c r="A72" s="77">
        <f t="shared" si="6"/>
        <v>65</v>
      </c>
      <c r="B72" s="73" t="s">
        <v>67</v>
      </c>
      <c r="C72" s="73" t="s">
        <v>134</v>
      </c>
      <c r="D72" s="73" t="s">
        <v>135</v>
      </c>
      <c r="E72" s="84" t="s">
        <v>34</v>
      </c>
      <c r="F72" s="78">
        <v>43784</v>
      </c>
      <c r="G72" s="79">
        <v>5.23</v>
      </c>
      <c r="H72" s="80" t="s">
        <v>1</v>
      </c>
      <c r="I72" s="81">
        <v>62000000</v>
      </c>
      <c r="J72" s="81">
        <v>62000000</v>
      </c>
      <c r="K72" s="81">
        <v>25798014.702</v>
      </c>
      <c r="L72" s="81"/>
      <c r="M72" s="81"/>
      <c r="N72" s="81">
        <v>1033019.38</v>
      </c>
      <c r="O72" s="81"/>
      <c r="P72" s="81"/>
      <c r="Q72" s="81">
        <v>25798014.702</v>
      </c>
      <c r="R72" s="81">
        <v>73323117.3860244</v>
      </c>
      <c r="S72" s="38"/>
    </row>
    <row r="73" spans="1:19" ht="30" customHeight="1">
      <c r="A73" s="77">
        <f t="shared" si="6"/>
        <v>66</v>
      </c>
      <c r="B73" s="73" t="s">
        <v>52</v>
      </c>
      <c r="C73" s="73" t="s">
        <v>139</v>
      </c>
      <c r="D73" s="73" t="s">
        <v>137</v>
      </c>
      <c r="E73" s="84" t="s">
        <v>25</v>
      </c>
      <c r="F73" s="78">
        <v>43896</v>
      </c>
      <c r="G73" s="79">
        <v>4.98</v>
      </c>
      <c r="H73" s="80" t="s">
        <v>1</v>
      </c>
      <c r="I73" s="81">
        <v>80000000</v>
      </c>
      <c r="J73" s="81">
        <v>80000000</v>
      </c>
      <c r="K73" s="81">
        <v>58085973.17</v>
      </c>
      <c r="L73" s="81"/>
      <c r="M73" s="81">
        <v>4840497.76</v>
      </c>
      <c r="N73" s="81">
        <v>3315103.55</v>
      </c>
      <c r="O73" s="81"/>
      <c r="P73" s="81"/>
      <c r="Q73" s="81">
        <v>53245475.41</v>
      </c>
      <c r="R73" s="81">
        <v>151334290.210302</v>
      </c>
      <c r="S73" s="38"/>
    </row>
    <row r="74" spans="1:19" ht="51" customHeight="1">
      <c r="A74" s="77">
        <f t="shared" si="6"/>
        <v>67</v>
      </c>
      <c r="B74" s="73" t="s">
        <v>61</v>
      </c>
      <c r="C74" s="73" t="s">
        <v>138</v>
      </c>
      <c r="D74" s="73" t="s">
        <v>144</v>
      </c>
      <c r="E74" s="84" t="s">
        <v>25</v>
      </c>
      <c r="F74" s="78">
        <v>43913</v>
      </c>
      <c r="G74" s="79">
        <v>10.25</v>
      </c>
      <c r="H74" s="80" t="s">
        <v>5</v>
      </c>
      <c r="I74" s="83">
        <v>17000000</v>
      </c>
      <c r="J74" s="83">
        <v>18856913.01</v>
      </c>
      <c r="K74" s="81">
        <v>73337359.99</v>
      </c>
      <c r="L74" s="81"/>
      <c r="M74" s="81">
        <v>10476765.72</v>
      </c>
      <c r="N74" s="81">
        <f>77651.955+18887615.84</f>
        <v>18965267.794999998</v>
      </c>
      <c r="O74" s="81"/>
      <c r="P74" s="81"/>
      <c r="Q74" s="81">
        <v>62860594.27</v>
      </c>
      <c r="R74" s="81">
        <v>62860594.27</v>
      </c>
      <c r="S74" s="38"/>
    </row>
    <row r="75" spans="1:19" ht="27.75" customHeight="1">
      <c r="A75" s="77">
        <f t="shared" si="6"/>
        <v>68</v>
      </c>
      <c r="B75" s="73" t="s">
        <v>52</v>
      </c>
      <c r="C75" s="73" t="s">
        <v>143</v>
      </c>
      <c r="D75" s="73" t="s">
        <v>140</v>
      </c>
      <c r="E75" s="84" t="s">
        <v>25</v>
      </c>
      <c r="F75" s="78">
        <v>44020</v>
      </c>
      <c r="G75" s="79">
        <v>4.651</v>
      </c>
      <c r="H75" s="80" t="s">
        <v>1</v>
      </c>
      <c r="I75" s="81">
        <v>75000000</v>
      </c>
      <c r="J75" s="81">
        <v>75000000</v>
      </c>
      <c r="K75" s="81">
        <v>500000</v>
      </c>
      <c r="L75" s="81"/>
      <c r="M75" s="81"/>
      <c r="N75" s="81">
        <v>781314.924</v>
      </c>
      <c r="O75" s="81"/>
      <c r="P75" s="81"/>
      <c r="Q75" s="81">
        <v>500000</v>
      </c>
      <c r="R75" s="81">
        <v>1421100</v>
      </c>
      <c r="S75" s="38"/>
    </row>
    <row r="76" spans="1:19" ht="36" customHeight="1">
      <c r="A76" s="77">
        <f t="shared" si="6"/>
        <v>69</v>
      </c>
      <c r="B76" s="73" t="s">
        <v>67</v>
      </c>
      <c r="C76" s="73" t="s">
        <v>142</v>
      </c>
      <c r="D76" s="73" t="s">
        <v>141</v>
      </c>
      <c r="E76" s="73" t="s">
        <v>27</v>
      </c>
      <c r="F76" s="78">
        <v>44040</v>
      </c>
      <c r="G76" s="79">
        <v>2.63</v>
      </c>
      <c r="H76" s="80" t="s">
        <v>1</v>
      </c>
      <c r="I76" s="81">
        <v>100000000</v>
      </c>
      <c r="J76" s="81">
        <v>100000000</v>
      </c>
      <c r="K76" s="81"/>
      <c r="L76" s="81"/>
      <c r="M76" s="81"/>
      <c r="N76" s="81">
        <v>979861.108</v>
      </c>
      <c r="O76" s="81"/>
      <c r="P76" s="81"/>
      <c r="Q76" s="81"/>
      <c r="R76" s="81">
        <v>0</v>
      </c>
      <c r="S76" s="38"/>
    </row>
    <row r="77" spans="1:19" ht="54" customHeight="1">
      <c r="A77" s="77">
        <f aca="true" t="shared" si="7" ref="A77:A82">A76+1</f>
        <v>70</v>
      </c>
      <c r="B77" s="73" t="s">
        <v>70</v>
      </c>
      <c r="C77" s="73" t="s">
        <v>148</v>
      </c>
      <c r="D77" s="73" t="s">
        <v>147</v>
      </c>
      <c r="E77" s="84" t="s">
        <v>27</v>
      </c>
      <c r="F77" s="78">
        <v>44209</v>
      </c>
      <c r="G77" s="79">
        <v>4.48</v>
      </c>
      <c r="H77" s="80" t="s">
        <v>1</v>
      </c>
      <c r="I77" s="81">
        <v>130000000</v>
      </c>
      <c r="J77" s="81">
        <v>130000000</v>
      </c>
      <c r="K77" s="81">
        <v>2597873.85</v>
      </c>
      <c r="L77" s="81"/>
      <c r="M77" s="81"/>
      <c r="N77" s="81">
        <v>1410937.52</v>
      </c>
      <c r="O77" s="81"/>
      <c r="P77" s="81"/>
      <c r="Q77" s="81">
        <v>2597873.85</v>
      </c>
      <c r="R77" s="81">
        <v>7383677.05647</v>
      </c>
      <c r="S77" s="38"/>
    </row>
    <row r="78" spans="1:19" ht="43.5" customHeight="1">
      <c r="A78" s="77">
        <f t="shared" si="7"/>
        <v>71</v>
      </c>
      <c r="B78" s="73" t="s">
        <v>70</v>
      </c>
      <c r="C78" s="73" t="s">
        <v>145</v>
      </c>
      <c r="D78" s="73" t="s">
        <v>146</v>
      </c>
      <c r="E78" s="73" t="s">
        <v>24</v>
      </c>
      <c r="F78" s="78">
        <v>44286</v>
      </c>
      <c r="G78" s="79">
        <v>4.68</v>
      </c>
      <c r="H78" s="80" t="s">
        <v>1</v>
      </c>
      <c r="I78" s="81">
        <v>17740000</v>
      </c>
      <c r="J78" s="81">
        <v>17740000</v>
      </c>
      <c r="K78" s="81">
        <v>7679824.5</v>
      </c>
      <c r="L78" s="81"/>
      <c r="M78" s="81"/>
      <c r="N78" s="81"/>
      <c r="O78" s="81"/>
      <c r="P78" s="81"/>
      <c r="Q78" s="81">
        <v>7679824.5</v>
      </c>
      <c r="R78" s="81">
        <v>21827597.1939</v>
      </c>
      <c r="S78" s="38"/>
    </row>
    <row r="79" spans="1:19" ht="48.75" customHeight="1">
      <c r="A79" s="77">
        <f t="shared" si="7"/>
        <v>72</v>
      </c>
      <c r="B79" s="73" t="s">
        <v>70</v>
      </c>
      <c r="C79" s="73" t="s">
        <v>152</v>
      </c>
      <c r="D79" s="73" t="s">
        <v>149</v>
      </c>
      <c r="E79" s="73" t="s">
        <v>150</v>
      </c>
      <c r="F79" s="78">
        <v>44470</v>
      </c>
      <c r="G79" s="79">
        <v>3.652</v>
      </c>
      <c r="H79" s="80" t="s">
        <v>1</v>
      </c>
      <c r="I79" s="81">
        <v>58000000</v>
      </c>
      <c r="J79" s="81">
        <v>58000000</v>
      </c>
      <c r="K79" s="81">
        <v>13781695.1</v>
      </c>
      <c r="L79" s="81"/>
      <c r="M79" s="81"/>
      <c r="N79" s="81">
        <v>1327598.126</v>
      </c>
      <c r="O79" s="81"/>
      <c r="P79" s="81"/>
      <c r="Q79" s="81">
        <v>13781695.1</v>
      </c>
      <c r="R79" s="81">
        <v>39170333.81322</v>
      </c>
      <c r="S79" s="38"/>
    </row>
    <row r="80" spans="1:19" ht="43.5" customHeight="1">
      <c r="A80" s="77">
        <f t="shared" si="7"/>
        <v>73</v>
      </c>
      <c r="B80" s="73" t="s">
        <v>52</v>
      </c>
      <c r="C80" s="73" t="s">
        <v>153</v>
      </c>
      <c r="D80" s="73" t="s">
        <v>151</v>
      </c>
      <c r="E80" s="73" t="s">
        <v>25</v>
      </c>
      <c r="F80" s="78">
        <v>44522</v>
      </c>
      <c r="G80" s="79">
        <v>4.102</v>
      </c>
      <c r="H80" s="80" t="s">
        <v>1</v>
      </c>
      <c r="I80" s="81">
        <v>9600000</v>
      </c>
      <c r="J80" s="81">
        <v>9600000</v>
      </c>
      <c r="K80" s="81">
        <v>2008950</v>
      </c>
      <c r="L80" s="81"/>
      <c r="M80" s="81"/>
      <c r="N80" s="81">
        <v>88569.437</v>
      </c>
      <c r="O80" s="81"/>
      <c r="P80" s="81"/>
      <c r="Q80" s="81">
        <v>2008950</v>
      </c>
      <c r="R80" s="81">
        <v>5709837.69</v>
      </c>
      <c r="S80" s="38"/>
    </row>
    <row r="81" spans="1:19" s="39" customFormat="1" ht="41.25" customHeight="1">
      <c r="A81" s="77">
        <f t="shared" si="7"/>
        <v>74</v>
      </c>
      <c r="B81" s="73" t="s">
        <v>67</v>
      </c>
      <c r="C81" s="73" t="s">
        <v>172</v>
      </c>
      <c r="D81" s="73" t="s">
        <v>173</v>
      </c>
      <c r="E81" s="73" t="s">
        <v>25</v>
      </c>
      <c r="F81" s="78">
        <v>44679</v>
      </c>
      <c r="G81" s="79">
        <v>4.98</v>
      </c>
      <c r="H81" s="80" t="s">
        <v>1</v>
      </c>
      <c r="I81" s="81">
        <v>35000000</v>
      </c>
      <c r="J81" s="81">
        <v>35000000</v>
      </c>
      <c r="K81" s="81">
        <v>3728565.6</v>
      </c>
      <c r="L81" s="81"/>
      <c r="M81" s="81"/>
      <c r="N81" s="81">
        <v>569826.622</v>
      </c>
      <c r="O81" s="81"/>
      <c r="P81" s="81"/>
      <c r="Q81" s="81">
        <v>3728565.6</v>
      </c>
      <c r="R81" s="81">
        <v>10597329.14832</v>
      </c>
      <c r="S81" s="49"/>
    </row>
    <row r="82" spans="1:19" s="39" customFormat="1" ht="36.75" customHeight="1">
      <c r="A82" s="77">
        <f t="shared" si="7"/>
        <v>75</v>
      </c>
      <c r="B82" s="73" t="s">
        <v>52</v>
      </c>
      <c r="C82" s="73" t="s">
        <v>180</v>
      </c>
      <c r="D82" s="73" t="s">
        <v>179</v>
      </c>
      <c r="E82" s="84" t="s">
        <v>27</v>
      </c>
      <c r="F82" s="78">
        <v>44893</v>
      </c>
      <c r="G82" s="79">
        <v>3.252</v>
      </c>
      <c r="H82" s="80" t="s">
        <v>1</v>
      </c>
      <c r="I82" s="81">
        <v>47000000</v>
      </c>
      <c r="J82" s="81">
        <v>47000000</v>
      </c>
      <c r="K82" s="81">
        <v>284746.72</v>
      </c>
      <c r="L82" s="81"/>
      <c r="M82" s="81"/>
      <c r="N82" s="81">
        <v>470000</v>
      </c>
      <c r="O82" s="81"/>
      <c r="P82" s="81"/>
      <c r="Q82" s="81">
        <v>284746.72</v>
      </c>
      <c r="R82" s="81">
        <v>809307.1275839999</v>
      </c>
      <c r="S82" s="49"/>
    </row>
    <row r="83" spans="1:19" s="39" customFormat="1" ht="39.75" customHeight="1">
      <c r="A83" s="77">
        <f>A82+1</f>
        <v>76</v>
      </c>
      <c r="B83" s="73" t="s">
        <v>53</v>
      </c>
      <c r="C83" s="73" t="s">
        <v>183</v>
      </c>
      <c r="D83" s="73" t="s">
        <v>182</v>
      </c>
      <c r="E83" s="84" t="s">
        <v>27</v>
      </c>
      <c r="F83" s="78">
        <v>45070</v>
      </c>
      <c r="G83" s="79">
        <v>4.48</v>
      </c>
      <c r="H83" s="80" t="s">
        <v>1</v>
      </c>
      <c r="I83" s="81">
        <v>53000000</v>
      </c>
      <c r="J83" s="81">
        <v>53000000</v>
      </c>
      <c r="K83" s="81"/>
      <c r="L83" s="81"/>
      <c r="M83" s="81"/>
      <c r="N83" s="81">
        <v>265000</v>
      </c>
      <c r="O83" s="81"/>
      <c r="P83" s="81"/>
      <c r="Q83" s="81"/>
      <c r="R83" s="81">
        <v>0</v>
      </c>
      <c r="S83" s="49"/>
    </row>
    <row r="84" spans="1:19" s="39" customFormat="1" ht="33.75" customHeight="1">
      <c r="A84" s="77">
        <f>A83+1</f>
        <v>77</v>
      </c>
      <c r="B84" s="73" t="s">
        <v>52</v>
      </c>
      <c r="C84" s="77" t="s">
        <v>184</v>
      </c>
      <c r="D84" s="73" t="s">
        <v>185</v>
      </c>
      <c r="E84" s="84" t="s">
        <v>25</v>
      </c>
      <c r="F84" s="78">
        <v>45070</v>
      </c>
      <c r="G84" s="79">
        <v>4.673</v>
      </c>
      <c r="H84" s="80" t="s">
        <v>1</v>
      </c>
      <c r="I84" s="81">
        <v>50600000</v>
      </c>
      <c r="J84" s="81">
        <v>50600000</v>
      </c>
      <c r="K84" s="81">
        <v>303050</v>
      </c>
      <c r="L84" s="81"/>
      <c r="M84" s="81"/>
      <c r="N84" s="81"/>
      <c r="O84" s="81"/>
      <c r="P84" s="81"/>
      <c r="Q84" s="81">
        <v>303050</v>
      </c>
      <c r="R84" s="81">
        <v>861328.71</v>
      </c>
      <c r="S84" s="49"/>
    </row>
    <row r="85" spans="1:19" s="39" customFormat="1" ht="49.5" customHeight="1">
      <c r="A85" s="77">
        <f>A84+1</f>
        <v>78</v>
      </c>
      <c r="B85" s="75" t="s">
        <v>68</v>
      </c>
      <c r="C85" s="73" t="s">
        <v>187</v>
      </c>
      <c r="D85" s="73" t="s">
        <v>186</v>
      </c>
      <c r="E85" s="84" t="s">
        <v>25</v>
      </c>
      <c r="F85" s="78">
        <v>45083</v>
      </c>
      <c r="G85" s="79">
        <v>4.846</v>
      </c>
      <c r="H85" s="80" t="s">
        <v>1</v>
      </c>
      <c r="I85" s="81">
        <v>19000000</v>
      </c>
      <c r="J85" s="81">
        <v>19000000</v>
      </c>
      <c r="K85" s="81">
        <v>345555.6</v>
      </c>
      <c r="L85" s="81"/>
      <c r="M85" s="81"/>
      <c r="N85" s="81"/>
      <c r="O85" s="81"/>
      <c r="P85" s="81"/>
      <c r="Q85" s="81">
        <v>345555.6</v>
      </c>
      <c r="R85" s="81">
        <v>982138.1263199999</v>
      </c>
      <c r="S85" s="49"/>
    </row>
    <row r="86" spans="1:18" ht="19.5" customHeight="1">
      <c r="A86" s="67"/>
      <c r="B86" s="68"/>
      <c r="C86" s="69"/>
      <c r="D86" s="69"/>
      <c r="E86" s="69"/>
      <c r="F86" s="48"/>
      <c r="G86" s="48"/>
      <c r="H86" s="70"/>
      <c r="I86" s="71"/>
      <c r="J86" s="71"/>
      <c r="K86" s="71"/>
      <c r="L86" s="71"/>
      <c r="M86" s="71"/>
      <c r="N86" s="71"/>
      <c r="O86" s="71"/>
      <c r="P86" s="71"/>
      <c r="Q86" s="71"/>
      <c r="R86" s="72">
        <f>SUM(R8:R85)</f>
        <v>2740942836.972447</v>
      </c>
    </row>
    <row r="87" ht="23.25" customHeight="1">
      <c r="B87" s="43"/>
    </row>
    <row r="88" spans="2:18" ht="27.75" customHeight="1">
      <c r="B88" s="86" t="s">
        <v>178</v>
      </c>
      <c r="C88" s="86"/>
      <c r="D88" s="86"/>
      <c r="E88" s="86"/>
      <c r="F88" s="86"/>
      <c r="G88" s="86"/>
      <c r="H88" s="86"/>
      <c r="I88" s="86"/>
      <c r="J88" s="86"/>
      <c r="K88" s="86"/>
      <c r="L88" s="86"/>
      <c r="M88" s="86"/>
      <c r="N88" s="86"/>
      <c r="O88" s="86"/>
      <c r="P88" s="86"/>
      <c r="Q88" s="86"/>
      <c r="R88" s="87"/>
    </row>
    <row r="89" spans="2:18" s="59" customFormat="1" ht="27" customHeight="1">
      <c r="B89" s="60" t="s">
        <v>101</v>
      </c>
      <c r="C89" s="61"/>
      <c r="D89" s="62"/>
      <c r="E89" s="61"/>
      <c r="F89" s="63"/>
      <c r="G89" s="63"/>
      <c r="H89" s="64"/>
      <c r="I89" s="65"/>
      <c r="J89" s="65"/>
      <c r="K89" s="65"/>
      <c r="L89" s="65"/>
      <c r="M89" s="65"/>
      <c r="N89" s="65"/>
      <c r="O89" s="65"/>
      <c r="P89" s="65"/>
      <c r="Q89" s="65"/>
      <c r="R89" s="66"/>
    </row>
  </sheetData>
  <sheetProtection/>
  <mergeCells count="2">
    <mergeCell ref="B88:R88"/>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99"/>
  <sheetViews>
    <sheetView zoomScalePageLayoutView="0" workbookViewId="0" topLeftCell="A1">
      <selection activeCell="A4" sqref="A4:IV36"/>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7" width="16.5" style="0" customWidth="1"/>
    <col min="8" max="8" width="10.5" style="0" bestFit="1" customWidth="1"/>
    <col min="9" max="9" width="28.59765625" style="24" customWidth="1"/>
    <col min="10" max="10" width="15.5" style="11" bestFit="1" customWidth="1"/>
  </cols>
  <sheetData>
    <row r="1" spans="1:10" s="17" customFormat="1" ht="15.75">
      <c r="A1" s="51">
        <v>45199</v>
      </c>
      <c r="B1" s="52"/>
      <c r="C1" s="52"/>
      <c r="D1" s="52"/>
      <c r="E1" s="52"/>
      <c r="F1" s="52"/>
      <c r="G1" s="52"/>
      <c r="I1" s="19"/>
      <c r="J1" s="20"/>
    </row>
    <row r="2" spans="1:10" s="17" customFormat="1" ht="15.75">
      <c r="A2" s="53"/>
      <c r="B2" s="54" t="s">
        <v>1</v>
      </c>
      <c r="C2" s="54" t="s">
        <v>5</v>
      </c>
      <c r="D2" s="54" t="s">
        <v>0</v>
      </c>
      <c r="E2" s="54" t="s">
        <v>4</v>
      </c>
      <c r="F2" s="54" t="s">
        <v>3</v>
      </c>
      <c r="G2" s="54" t="s">
        <v>2</v>
      </c>
      <c r="I2" s="6"/>
      <c r="J2" s="20"/>
    </row>
    <row r="3" spans="1:10" s="17" customFormat="1" ht="23.25" customHeight="1">
      <c r="A3" s="53"/>
      <c r="B3" s="55">
        <v>2.8422</v>
      </c>
      <c r="C3" s="56">
        <v>1</v>
      </c>
      <c r="D3" s="55">
        <v>2.6783</v>
      </c>
      <c r="E3" s="57"/>
      <c r="F3" s="55">
        <v>0.017967999999999998</v>
      </c>
      <c r="G3" s="58">
        <v>3.52190092968821</v>
      </c>
      <c r="H3" s="25"/>
      <c r="I3" s="19"/>
      <c r="J3" s="20"/>
    </row>
    <row r="4" spans="1:10" ht="15.75">
      <c r="A4" s="4"/>
      <c r="B4" s="10"/>
      <c r="C4" s="15"/>
      <c r="I4" s="18"/>
      <c r="J4" s="10"/>
    </row>
    <row r="5" spans="1:10" ht="15.75">
      <c r="A5" s="4"/>
      <c r="B5" s="10"/>
      <c r="C5" s="15"/>
      <c r="I5" s="18"/>
      <c r="J5" s="10"/>
    </row>
    <row r="6" spans="1:10" ht="15.75">
      <c r="A6" s="3"/>
      <c r="B6" s="9"/>
      <c r="C6" s="14"/>
      <c r="I6" s="23"/>
      <c r="J6" s="9"/>
    </row>
    <row r="7" spans="1:10" ht="15.75">
      <c r="A7" s="4"/>
      <c r="B7" s="10"/>
      <c r="C7" s="15"/>
      <c r="I7" s="18"/>
      <c r="J7" s="10"/>
    </row>
    <row r="8" spans="1:10" ht="15.75">
      <c r="A8" s="4"/>
      <c r="B8" s="10"/>
      <c r="C8" s="15"/>
      <c r="I8" s="18"/>
      <c r="J8" s="10"/>
    </row>
    <row r="9" spans="1:10" ht="15.75">
      <c r="A9" s="3"/>
      <c r="B9" s="9"/>
      <c r="C9" s="14"/>
      <c r="I9" s="23"/>
      <c r="J9" s="9"/>
    </row>
    <row r="10" spans="1:10" ht="15.75">
      <c r="A10" s="4"/>
      <c r="B10" s="10"/>
      <c r="C10" s="15"/>
      <c r="I10" s="18"/>
      <c r="J10" s="10"/>
    </row>
    <row r="11" spans="1:10" ht="15.75">
      <c r="A11" s="3"/>
      <c r="B11" s="9"/>
      <c r="C11" s="14"/>
      <c r="I11" s="18"/>
      <c r="J11" s="10"/>
    </row>
    <row r="12" spans="1:10" ht="15.75">
      <c r="A12" s="4"/>
      <c r="B12" s="10"/>
      <c r="C12" s="15"/>
      <c r="I12" s="23"/>
      <c r="J12" s="9"/>
    </row>
    <row r="13" spans="1:10" ht="15.75">
      <c r="A13" s="4"/>
      <c r="B13" s="10"/>
      <c r="C13" s="15"/>
      <c r="I13" s="18"/>
      <c r="J13" s="10"/>
    </row>
    <row r="14" spans="1:10" ht="15.75">
      <c r="A14" s="3"/>
      <c r="B14" s="9"/>
      <c r="C14" s="14"/>
      <c r="I14" s="18"/>
      <c r="J14" s="10"/>
    </row>
    <row r="15" spans="1:10" ht="15.75">
      <c r="A15" s="4"/>
      <c r="B15" s="10"/>
      <c r="C15" s="15"/>
      <c r="I15" s="23"/>
      <c r="J15" s="9"/>
    </row>
    <row r="16" spans="1:10" ht="15.75">
      <c r="A16" s="3"/>
      <c r="B16" s="9"/>
      <c r="C16" s="14"/>
      <c r="I16" s="18"/>
      <c r="J16" s="10"/>
    </row>
    <row r="17" spans="1:10" ht="15.75">
      <c r="A17" s="4"/>
      <c r="B17" s="10"/>
      <c r="C17" s="15"/>
      <c r="I17" s="18"/>
      <c r="J17" s="10"/>
    </row>
    <row r="18" spans="1:10" ht="15.75">
      <c r="A18" s="4"/>
      <c r="B18" s="10"/>
      <c r="C18" s="15"/>
      <c r="I18" s="18"/>
      <c r="J18" s="10"/>
    </row>
    <row r="19" spans="1:10" ht="15.75">
      <c r="A19" s="3"/>
      <c r="B19" s="9"/>
      <c r="C19" s="14"/>
      <c r="I19" s="18"/>
      <c r="J19" s="10"/>
    </row>
    <row r="20" spans="1:10" ht="15.75">
      <c r="A20" s="4"/>
      <c r="B20" s="10"/>
      <c r="C20" s="15"/>
      <c r="I20" s="23"/>
      <c r="J20" s="9"/>
    </row>
    <row r="21" spans="1:10" ht="15.75">
      <c r="A21" s="4"/>
      <c r="B21" s="10"/>
      <c r="C21" s="15"/>
      <c r="I21" s="18"/>
      <c r="J21" s="10"/>
    </row>
    <row r="22" spans="1:10" ht="15.75">
      <c r="A22" s="3"/>
      <c r="B22" s="9"/>
      <c r="C22" s="14"/>
      <c r="I22" s="18"/>
      <c r="J22" s="10"/>
    </row>
    <row r="23" spans="1:10" ht="15.75">
      <c r="A23" s="4"/>
      <c r="B23" s="10"/>
      <c r="C23" s="15"/>
      <c r="I23" s="22"/>
      <c r="J23" s="8"/>
    </row>
    <row r="24" spans="1:10" ht="15.75">
      <c r="A24" s="4"/>
      <c r="B24" s="10"/>
      <c r="C24" s="15"/>
      <c r="I24" s="23"/>
      <c r="J24" s="9"/>
    </row>
    <row r="25" spans="1:10" ht="15.75">
      <c r="A25" s="3"/>
      <c r="B25" s="9"/>
      <c r="C25" s="14"/>
      <c r="I25" s="18"/>
      <c r="J25" s="10"/>
    </row>
    <row r="26" spans="1:10" ht="15.75">
      <c r="A26" s="4"/>
      <c r="B26" s="10"/>
      <c r="C26" s="15"/>
      <c r="I26" s="18"/>
      <c r="J26" s="10"/>
    </row>
    <row r="27" spans="1:10" ht="15.75">
      <c r="A27" s="4"/>
      <c r="B27" s="10"/>
      <c r="C27" s="15"/>
      <c r="I27" s="18"/>
      <c r="J27" s="10"/>
    </row>
    <row r="28" spans="1:10" ht="15.75">
      <c r="A28" s="3"/>
      <c r="B28" s="9"/>
      <c r="C28" s="14"/>
      <c r="I28" s="18"/>
      <c r="J28" s="10"/>
    </row>
    <row r="29" spans="1:10" ht="15.75">
      <c r="A29" s="4"/>
      <c r="B29" s="10"/>
      <c r="C29" s="15"/>
      <c r="I29" s="18"/>
      <c r="J29" s="10"/>
    </row>
    <row r="30" spans="1:10" ht="15.75">
      <c r="A30" s="4"/>
      <c r="B30" s="10"/>
      <c r="C30" s="15"/>
      <c r="I30" s="18"/>
      <c r="J30" s="10"/>
    </row>
    <row r="31" spans="1:10" ht="15.75">
      <c r="A31" s="4"/>
      <c r="B31" s="10"/>
      <c r="C31" s="15"/>
      <c r="I31" s="18"/>
      <c r="J31" s="10"/>
    </row>
    <row r="32" spans="1:10" ht="15.75">
      <c r="A32" s="4"/>
      <c r="B32" s="10"/>
      <c r="C32" s="15"/>
      <c r="I32" s="18"/>
      <c r="J32" s="10"/>
    </row>
    <row r="33" spans="1:10" ht="15.75">
      <c r="A33" s="3"/>
      <c r="B33" s="9"/>
      <c r="C33" s="14"/>
      <c r="I33" s="18"/>
      <c r="J33" s="10"/>
    </row>
    <row r="34" spans="1:10" ht="15.75">
      <c r="A34" s="4"/>
      <c r="B34" s="10"/>
      <c r="C34" s="15"/>
      <c r="I34" s="18"/>
      <c r="J34" s="10"/>
    </row>
    <row r="35" spans="1:10" ht="15.75">
      <c r="A35" s="4"/>
      <c r="B35" s="10"/>
      <c r="C35" s="15"/>
      <c r="I35" s="18"/>
      <c r="J35" s="10"/>
    </row>
    <row r="36" spans="1:10" ht="15.75">
      <c r="A36" s="2"/>
      <c r="B36" s="8"/>
      <c r="C36" s="13"/>
      <c r="I36" s="18"/>
      <c r="J36" s="10"/>
    </row>
    <row r="37" spans="1:10" ht="15.75">
      <c r="A37" s="2"/>
      <c r="B37" s="8"/>
      <c r="C37" s="13"/>
      <c r="I37" s="18"/>
      <c r="J37" s="10"/>
    </row>
    <row r="38" spans="1:10" ht="15.75">
      <c r="A38" s="3"/>
      <c r="B38" s="9"/>
      <c r="C38" s="14"/>
      <c r="I38" s="18"/>
      <c r="J38" s="10"/>
    </row>
    <row r="39" spans="1:10" ht="15.75">
      <c r="A39" s="3"/>
      <c r="B39" s="9"/>
      <c r="C39" s="14"/>
      <c r="I39" s="18"/>
      <c r="J39" s="10"/>
    </row>
    <row r="40" spans="1:10" ht="15.75">
      <c r="A40" s="4"/>
      <c r="B40" s="10"/>
      <c r="C40" s="15"/>
      <c r="I40" s="18"/>
      <c r="J40" s="10"/>
    </row>
    <row r="41" spans="1:10" ht="15.75">
      <c r="A41" s="4"/>
      <c r="B41" s="10"/>
      <c r="C41" s="15"/>
      <c r="I41" s="18"/>
      <c r="J41" s="10"/>
    </row>
    <row r="42" spans="1:10" ht="15.75">
      <c r="A42" s="4"/>
      <c r="B42" s="10"/>
      <c r="C42" s="15"/>
      <c r="I42" s="18"/>
      <c r="J42" s="10"/>
    </row>
    <row r="43" spans="1:10" ht="15.75">
      <c r="A43" s="4"/>
      <c r="B43" s="10"/>
      <c r="C43" s="15"/>
      <c r="I43" s="18"/>
      <c r="J43" s="10"/>
    </row>
    <row r="44" spans="1:10" ht="15.75">
      <c r="A44" s="4"/>
      <c r="B44" s="10"/>
      <c r="C44" s="15"/>
      <c r="I44" s="18"/>
      <c r="J44" s="10"/>
    </row>
    <row r="45" spans="1:10" ht="15.75">
      <c r="A45" s="4"/>
      <c r="B45" s="10"/>
      <c r="C45" s="15"/>
      <c r="I45" s="18"/>
      <c r="J45" s="10"/>
    </row>
    <row r="46" spans="1:10" ht="15.75">
      <c r="A46" s="4"/>
      <c r="B46" s="10"/>
      <c r="C46" s="15"/>
      <c r="I46" s="18"/>
      <c r="J46" s="10"/>
    </row>
    <row r="47" spans="1:10" ht="15.75">
      <c r="A47" s="4"/>
      <c r="B47" s="10"/>
      <c r="C47" s="15"/>
      <c r="I47" s="18"/>
      <c r="J47" s="10"/>
    </row>
    <row r="48" spans="1:10" ht="15.75">
      <c r="A48" s="4"/>
      <c r="B48" s="10"/>
      <c r="C48" s="15"/>
      <c r="I48" s="18"/>
      <c r="J48" s="10"/>
    </row>
    <row r="49" spans="1:10" ht="15.75">
      <c r="A49" s="4"/>
      <c r="B49" s="10"/>
      <c r="C49" s="15"/>
      <c r="I49" s="18"/>
      <c r="J49" s="10"/>
    </row>
    <row r="50" spans="1:10" ht="15.75">
      <c r="A50" s="4"/>
      <c r="B50" s="10"/>
      <c r="C50" s="15"/>
      <c r="I50" s="18"/>
      <c r="J50" s="10"/>
    </row>
    <row r="51" spans="1:10" ht="15.75">
      <c r="A51" s="4"/>
      <c r="B51" s="10"/>
      <c r="C51" s="15"/>
      <c r="I51" s="18"/>
      <c r="J51" s="10"/>
    </row>
    <row r="52" spans="1:10" ht="15.75">
      <c r="A52" s="4"/>
      <c r="B52" s="10"/>
      <c r="C52" s="15"/>
      <c r="I52" s="18"/>
      <c r="J52" s="10"/>
    </row>
    <row r="53" spans="1:10" ht="15.75">
      <c r="A53" s="4"/>
      <c r="B53" s="10"/>
      <c r="C53" s="15"/>
      <c r="I53" s="18"/>
      <c r="J53" s="10"/>
    </row>
    <row r="54" spans="1:10" ht="15.75">
      <c r="A54" s="4"/>
      <c r="B54" s="10"/>
      <c r="C54" s="15"/>
      <c r="I54" s="18"/>
      <c r="J54" s="10"/>
    </row>
    <row r="55" spans="1:10" ht="15.75">
      <c r="A55" s="4"/>
      <c r="B55" s="10"/>
      <c r="C55" s="15"/>
      <c r="I55" s="18"/>
      <c r="J55" s="10"/>
    </row>
    <row r="56" spans="1:10" ht="15.75">
      <c r="A56" s="4"/>
      <c r="B56" s="10"/>
      <c r="C56" s="15"/>
      <c r="I56" s="18"/>
      <c r="J56" s="10"/>
    </row>
    <row r="57" spans="1:10" ht="15.75">
      <c r="A57" s="4"/>
      <c r="B57" s="10"/>
      <c r="C57" s="15"/>
      <c r="I57" s="18"/>
      <c r="J57" s="10"/>
    </row>
    <row r="58" spans="1:10" ht="15.75">
      <c r="A58" s="4"/>
      <c r="B58" s="10"/>
      <c r="C58" s="15"/>
      <c r="I58" s="18"/>
      <c r="J58" s="10"/>
    </row>
    <row r="59" spans="1:10" ht="15.75">
      <c r="A59" s="4"/>
      <c r="B59" s="10"/>
      <c r="C59" s="15"/>
      <c r="I59" s="18"/>
      <c r="J59" s="10"/>
    </row>
    <row r="60" spans="1:10" ht="15.75">
      <c r="A60" s="4"/>
      <c r="B60" s="10"/>
      <c r="C60" s="15"/>
      <c r="I60" s="18"/>
      <c r="J60" s="10"/>
    </row>
    <row r="61" spans="1:10" ht="15.75">
      <c r="A61" s="4"/>
      <c r="B61" s="10"/>
      <c r="C61" s="15"/>
      <c r="I61" s="18"/>
      <c r="J61" s="10"/>
    </row>
    <row r="62" spans="1:10" ht="15.75">
      <c r="A62" s="4"/>
      <c r="B62" s="10"/>
      <c r="C62" s="15"/>
      <c r="I62" s="18"/>
      <c r="J62" s="10"/>
    </row>
    <row r="63" spans="1:10" ht="15.75">
      <c r="A63" s="4"/>
      <c r="B63" s="10"/>
      <c r="C63" s="15"/>
      <c r="I63" s="18"/>
      <c r="J63" s="10"/>
    </row>
    <row r="64" spans="1:10" ht="15.75">
      <c r="A64" s="4"/>
      <c r="B64" s="10"/>
      <c r="C64" s="15"/>
      <c r="I64" s="18"/>
      <c r="J64" s="10"/>
    </row>
    <row r="65" spans="1:10" ht="15.75">
      <c r="A65" s="4"/>
      <c r="B65" s="10"/>
      <c r="C65" s="15"/>
      <c r="I65" s="18"/>
      <c r="J65" s="10"/>
    </row>
    <row r="66" spans="1:10" ht="15.75">
      <c r="A66" s="4"/>
      <c r="B66" s="10"/>
      <c r="C66" s="15"/>
      <c r="I66" s="18"/>
      <c r="J66" s="10"/>
    </row>
    <row r="67" spans="1:10" ht="15.75">
      <c r="A67" s="4"/>
      <c r="B67" s="10"/>
      <c r="C67" s="15"/>
      <c r="I67" s="18"/>
      <c r="J67" s="10"/>
    </row>
    <row r="68" spans="1:10" ht="15.75">
      <c r="A68" s="4"/>
      <c r="B68" s="10"/>
      <c r="C68" s="15"/>
      <c r="I68" s="21"/>
      <c r="J68" s="7"/>
    </row>
    <row r="69" spans="1:10" ht="15.75">
      <c r="A69" s="4"/>
      <c r="B69" s="10"/>
      <c r="C69" s="15"/>
      <c r="I69" s="22"/>
      <c r="J69" s="8"/>
    </row>
    <row r="70" spans="1:10" ht="15.75">
      <c r="A70" s="4"/>
      <c r="B70" s="10"/>
      <c r="C70" s="15"/>
      <c r="I70" s="23"/>
      <c r="J70" s="9"/>
    </row>
    <row r="71" spans="1:10" ht="15.75">
      <c r="A71" s="4"/>
      <c r="B71" s="10"/>
      <c r="C71" s="15"/>
      <c r="I71" s="18"/>
      <c r="J71" s="10"/>
    </row>
    <row r="72" spans="1:10" ht="15.75">
      <c r="A72" s="4"/>
      <c r="B72" s="10"/>
      <c r="C72" s="15"/>
      <c r="I72" s="18"/>
      <c r="J72" s="10"/>
    </row>
    <row r="73" spans="1:10" ht="15.75">
      <c r="A73" s="4"/>
      <c r="B73" s="10"/>
      <c r="C73" s="15"/>
      <c r="I73" s="18"/>
      <c r="J73" s="10"/>
    </row>
    <row r="74" spans="1:10" ht="15.75">
      <c r="A74" s="4"/>
      <c r="B74" s="10"/>
      <c r="C74" s="15"/>
      <c r="I74" s="18"/>
      <c r="J74" s="10"/>
    </row>
    <row r="75" spans="1:10" ht="15.75">
      <c r="A75" s="4"/>
      <c r="B75" s="10"/>
      <c r="C75" s="15"/>
      <c r="I75" s="18"/>
      <c r="J75" s="10"/>
    </row>
    <row r="76" spans="1:10" ht="15.75">
      <c r="A76" s="4"/>
      <c r="B76" s="10"/>
      <c r="C76" s="15"/>
      <c r="I76" s="22"/>
      <c r="J76" s="8"/>
    </row>
    <row r="77" spans="1:10" ht="15.75">
      <c r="A77" s="4"/>
      <c r="B77" s="10"/>
      <c r="C77" s="15"/>
      <c r="I77" s="23"/>
      <c r="J77" s="9"/>
    </row>
    <row r="78" spans="1:10" ht="15.75">
      <c r="A78" s="4"/>
      <c r="B78" s="10"/>
      <c r="C78" s="15"/>
      <c r="I78" s="18"/>
      <c r="J78" s="10"/>
    </row>
    <row r="79" spans="1:10" ht="15.75">
      <c r="A79" s="4"/>
      <c r="B79" s="10"/>
      <c r="C79" s="15"/>
      <c r="I79" s="18"/>
      <c r="J79" s="10"/>
    </row>
    <row r="80" spans="1:10" ht="15.75">
      <c r="A80" s="1"/>
      <c r="B80" s="7"/>
      <c r="C80" s="12"/>
      <c r="I80" s="18"/>
      <c r="J80" s="10"/>
    </row>
    <row r="81" spans="1:10" ht="15.75">
      <c r="A81" s="1"/>
      <c r="B81" s="7"/>
      <c r="C81" s="12"/>
      <c r="I81" s="18"/>
      <c r="J81" s="10"/>
    </row>
    <row r="82" spans="1:10" ht="15.75">
      <c r="A82" s="2"/>
      <c r="B82" s="8"/>
      <c r="C82" s="13"/>
      <c r="I82" s="18"/>
      <c r="J82" s="10"/>
    </row>
    <row r="83" spans="1:10" ht="15.75">
      <c r="A83" s="3"/>
      <c r="B83" s="9"/>
      <c r="C83" s="14"/>
      <c r="I83" s="18"/>
      <c r="J83" s="10"/>
    </row>
    <row r="84" spans="1:10" ht="15.75">
      <c r="A84" s="4"/>
      <c r="B84" s="10"/>
      <c r="C84" s="15"/>
      <c r="I84" s="18"/>
      <c r="J84" s="10"/>
    </row>
    <row r="85" spans="1:10" ht="15.75">
      <c r="A85" s="4"/>
      <c r="B85" s="10"/>
      <c r="C85" s="15"/>
      <c r="I85" s="18"/>
      <c r="J85" s="10"/>
    </row>
    <row r="86" spans="1:10" ht="15.75">
      <c r="A86" s="4"/>
      <c r="B86" s="10"/>
      <c r="C86" s="15"/>
      <c r="I86" s="18"/>
      <c r="J86" s="10"/>
    </row>
    <row r="87" spans="1:3" ht="15.75">
      <c r="A87" s="4"/>
      <c r="B87" s="10"/>
      <c r="C87" s="15"/>
    </row>
    <row r="88" spans="1:3" ht="15.75">
      <c r="A88" s="4"/>
      <c r="B88" s="10"/>
      <c r="C88" s="15"/>
    </row>
    <row r="89" spans="1:3" ht="15.75">
      <c r="A89" s="2"/>
      <c r="B89" s="8"/>
      <c r="C89" s="13"/>
    </row>
    <row r="90" spans="1:3" ht="15.75">
      <c r="A90" s="3"/>
      <c r="B90" s="9"/>
      <c r="C90" s="14"/>
    </row>
    <row r="91" spans="1:3" ht="15.75">
      <c r="A91" s="4"/>
      <c r="B91" s="10"/>
      <c r="C91" s="15"/>
    </row>
    <row r="92" spans="1:3" ht="15.75">
      <c r="A92" s="4"/>
      <c r="B92" s="10"/>
      <c r="C92" s="15"/>
    </row>
    <row r="93" spans="1:3" ht="15.75">
      <c r="A93" s="4"/>
      <c r="B93" s="10"/>
      <c r="C93" s="15"/>
    </row>
    <row r="94" spans="1:3" ht="15.75">
      <c r="A94" s="4"/>
      <c r="B94" s="10"/>
      <c r="C94" s="15"/>
    </row>
    <row r="95" spans="1:3" ht="15.75">
      <c r="A95" s="4"/>
      <c r="B95" s="10"/>
      <c r="C95" s="15"/>
    </row>
    <row r="96" spans="1:3" ht="15.75">
      <c r="A96" s="4"/>
      <c r="B96" s="10"/>
      <c r="C96" s="15"/>
    </row>
    <row r="97" spans="1:3" ht="15.75">
      <c r="A97" s="4"/>
      <c r="B97" s="10"/>
      <c r="C97" s="15"/>
    </row>
    <row r="98" spans="1:3" ht="15.75">
      <c r="A98" s="4"/>
      <c r="B98" s="10"/>
      <c r="C98" s="15"/>
    </row>
    <row r="99" spans="1:3" ht="15.75">
      <c r="A99" s="4"/>
      <c r="B99" s="10"/>
      <c r="C99"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2023-10-17T08:10:11Z</cp:lastPrinted>
  <dcterms:created xsi:type="dcterms:W3CDTF">2002-08-06T09:01:35Z</dcterms:created>
  <dcterms:modified xsi:type="dcterms:W3CDTF">2023-10-17T08:10:15Z</dcterms:modified>
  <cp:category/>
  <cp:version/>
  <cp:contentType/>
  <cp:contentStatus/>
</cp:coreProperties>
</file>